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0" i="1" l="1"/>
  <c r="G59" i="1"/>
  <c r="H59" i="1"/>
  <c r="F59" i="1"/>
  <c r="L59" i="1"/>
  <c r="L21" i="1"/>
  <c r="G21" i="1"/>
  <c r="H21" i="1"/>
  <c r="I21" i="1"/>
  <c r="J21" i="1"/>
  <c r="F21" i="1"/>
  <c r="F32" i="2"/>
  <c r="F27" i="2"/>
  <c r="F28" i="2"/>
  <c r="F29" i="2"/>
  <c r="F30" i="2"/>
  <c r="F31" i="2"/>
  <c r="F9" i="2"/>
  <c r="F10" i="2"/>
  <c r="F11" i="2"/>
  <c r="F12" i="2"/>
  <c r="F13" i="2"/>
  <c r="V59" i="1"/>
  <c r="B190" i="1" l="1"/>
  <c r="A190" i="1"/>
  <c r="B180" i="1"/>
  <c r="A180" i="1"/>
  <c r="B172" i="1"/>
  <c r="A172" i="1"/>
  <c r="B162" i="1"/>
  <c r="A162" i="1"/>
  <c r="B154" i="1"/>
  <c r="A154" i="1"/>
  <c r="L153" i="1"/>
  <c r="J153" i="1"/>
  <c r="I153" i="1"/>
  <c r="I154" i="1" s="1"/>
  <c r="H153" i="1"/>
  <c r="G153" i="1"/>
  <c r="F153" i="1"/>
  <c r="F154" i="1" s="1"/>
  <c r="B144" i="1"/>
  <c r="A144" i="1"/>
  <c r="B135" i="1"/>
  <c r="A135" i="1"/>
  <c r="L134" i="1"/>
  <c r="J134" i="1"/>
  <c r="J135" i="1" s="1"/>
  <c r="I134" i="1"/>
  <c r="H134" i="1"/>
  <c r="G134" i="1"/>
  <c r="F134" i="1"/>
  <c r="B125" i="1"/>
  <c r="A125" i="1"/>
  <c r="B116" i="1"/>
  <c r="A116" i="1"/>
  <c r="L115" i="1"/>
  <c r="J115" i="1"/>
  <c r="I115" i="1"/>
  <c r="H115" i="1"/>
  <c r="G115" i="1"/>
  <c r="F115" i="1"/>
  <c r="B106" i="1"/>
  <c r="A106" i="1"/>
  <c r="B97" i="1"/>
  <c r="A97" i="1"/>
  <c r="L96" i="1"/>
  <c r="J96" i="1"/>
  <c r="I96" i="1"/>
  <c r="H96" i="1"/>
  <c r="G96" i="1"/>
  <c r="F96" i="1"/>
  <c r="B87" i="1"/>
  <c r="A87" i="1"/>
  <c r="B78" i="1"/>
  <c r="A78" i="1"/>
  <c r="L77" i="1"/>
  <c r="J77" i="1"/>
  <c r="I77" i="1"/>
  <c r="H77" i="1"/>
  <c r="G77" i="1"/>
  <c r="F77" i="1"/>
  <c r="B68" i="1"/>
  <c r="A68" i="1"/>
  <c r="B59" i="1"/>
  <c r="A59" i="1"/>
  <c r="L58" i="1"/>
  <c r="J58" i="1"/>
  <c r="J59" i="1" s="1"/>
  <c r="I58" i="1"/>
  <c r="I59" i="1" s="1"/>
  <c r="H58" i="1"/>
  <c r="G58" i="1"/>
  <c r="F58" i="1"/>
  <c r="B49" i="1"/>
  <c r="A49" i="1"/>
  <c r="B40" i="1"/>
  <c r="A40" i="1"/>
  <c r="L39" i="1"/>
  <c r="L40" i="1" s="1"/>
  <c r="J39" i="1"/>
  <c r="I39" i="1"/>
  <c r="H39" i="1"/>
  <c r="H40" i="1" s="1"/>
  <c r="G39" i="1"/>
  <c r="F39" i="1"/>
  <c r="B30" i="1"/>
  <c r="A30" i="1"/>
  <c r="B21" i="1"/>
  <c r="A21" i="1"/>
  <c r="B13" i="1"/>
  <c r="A13" i="1"/>
  <c r="H154" i="1" l="1"/>
  <c r="I40" i="1"/>
  <c r="G190" i="1"/>
  <c r="I172" i="1"/>
  <c r="L135" i="1"/>
  <c r="G40" i="1"/>
  <c r="I116" i="1"/>
  <c r="G97" i="1"/>
  <c r="H97" i="1"/>
  <c r="J190" i="1"/>
  <c r="L97" i="1"/>
  <c r="G116" i="1"/>
  <c r="L154" i="1"/>
  <c r="G172" i="1"/>
  <c r="H116" i="1"/>
  <c r="H172" i="1"/>
  <c r="J40" i="1"/>
  <c r="F78" i="1"/>
  <c r="F190" i="1"/>
  <c r="L116" i="1"/>
  <c r="G135" i="1"/>
  <c r="I78" i="1"/>
  <c r="I135" i="1"/>
  <c r="I190" i="1"/>
  <c r="J97" i="1"/>
  <c r="I97" i="1"/>
  <c r="H78" i="1"/>
  <c r="G78" i="1"/>
  <c r="H190" i="1"/>
  <c r="G154" i="1"/>
  <c r="F40" i="1"/>
  <c r="L172" i="1"/>
  <c r="J116" i="1"/>
  <c r="J78" i="1"/>
  <c r="J172" i="1"/>
  <c r="F172" i="1"/>
  <c r="J154" i="1"/>
  <c r="H135" i="1"/>
  <c r="F135" i="1"/>
  <c r="F116" i="1"/>
  <c r="F97" i="1"/>
  <c r="L78" i="1"/>
  <c r="I191" i="1" l="1"/>
  <c r="G191" i="1"/>
  <c r="H191" i="1"/>
  <c r="J191" i="1"/>
  <c r="F191" i="1"/>
  <c r="L191" i="1"/>
</calcChain>
</file>

<file path=xl/sharedStrings.xml><?xml version="1.0" encoding="utf-8"?>
<sst xmlns="http://schemas.openxmlformats.org/spreadsheetml/2006/main" count="371" uniqueCount="148">
  <si>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</si>
  <si>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</si>
  <si>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</si>
  <si>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</si>
  <si>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</si>
  <si>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</si>
  <si>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</si>
  <si>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</si>
  <si>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</si>
  <si>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</si>
  <si>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</si>
  <si>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</si>
  <si>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</si>
  <si>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</si>
  <si>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</si>
  <si>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</si>
  <si>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</si>
  <si>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</si>
  <si>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</si>
  <si>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</si>
  <si>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</si>
  <si>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</si>
  <si>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</si>
  <si>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</si>
  <si>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</si>
  <si>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</si>
  <si>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</si>
  <si>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</si>
  <si>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</si>
  <si>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</si>
  <si>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</si>
  <si>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</si>
  <si>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</si>
  <si>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</si>
  <si>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</si>
  <si>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</si>
  <si>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</si>
  <si>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</si>
  <si>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</si>
  <si>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</si>
  <si>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</si>
  <si>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Хлеб ржаной</t>
  </si>
  <si>
    <t>Картофельное пюре</t>
  </si>
  <si>
    <t xml:space="preserve"> директор</t>
  </si>
  <si>
    <t>13,20</t>
  </si>
  <si>
    <t>52,18</t>
  </si>
  <si>
    <t>2,18</t>
  </si>
  <si>
    <t>1,17</t>
  </si>
  <si>
    <t>200</t>
  </si>
  <si>
    <t>30</t>
  </si>
  <si>
    <t>50</t>
  </si>
  <si>
    <t>Омлет натуральный</t>
  </si>
  <si>
    <t>Икра кабачковая</t>
  </si>
  <si>
    <t>7,20</t>
  </si>
  <si>
    <t>Суп картофельный (с макаронными изделиями)</t>
  </si>
  <si>
    <t>12,10</t>
  </si>
  <si>
    <t>Плов из отварной курицы</t>
  </si>
  <si>
    <t xml:space="preserve">24,25 </t>
  </si>
  <si>
    <t>Компот из сухофруктов</t>
  </si>
  <si>
    <t xml:space="preserve">6,05 </t>
  </si>
  <si>
    <t>1,70</t>
  </si>
  <si>
    <t>2,38</t>
  </si>
  <si>
    <t>Кондитерское изделие (пряники)</t>
  </si>
  <si>
    <t>35,00</t>
  </si>
  <si>
    <t>150</t>
  </si>
  <si>
    <t>3,00</t>
  </si>
  <si>
    <t>2,60</t>
  </si>
  <si>
    <t>12,40</t>
  </si>
  <si>
    <t>Фрукты (нблоко)</t>
  </si>
  <si>
    <t>0,40</t>
  </si>
  <si>
    <t>9,80</t>
  </si>
  <si>
    <t>19,60</t>
  </si>
  <si>
    <t>62, 10</t>
  </si>
  <si>
    <t>21,7</t>
  </si>
  <si>
    <t>23,40</t>
  </si>
  <si>
    <t>57,1</t>
  </si>
  <si>
    <t>529,40</t>
  </si>
  <si>
    <t>0,00</t>
  </si>
  <si>
    <t>27,00</t>
  </si>
  <si>
    <t>0,24</t>
  </si>
  <si>
    <t>14,70</t>
  </si>
  <si>
    <t>0,36</t>
  </si>
  <si>
    <t>10,02</t>
  </si>
  <si>
    <t>37,50</t>
  </si>
  <si>
    <t xml:space="preserve">хлеб </t>
  </si>
  <si>
    <t>сладкое</t>
  </si>
  <si>
    <t>Котлеты "Пермские"</t>
  </si>
  <si>
    <t>Макаронные изделия отварные</t>
  </si>
  <si>
    <t>19.60</t>
  </si>
  <si>
    <t>Кисломолочный продукт (кефир 2,5 %)</t>
  </si>
  <si>
    <t>Овощи солёные (огурец) нарезка</t>
  </si>
  <si>
    <t>Суп гороховый</t>
  </si>
  <si>
    <t>Котлета из говядины (биточки)</t>
  </si>
  <si>
    <t>Капуста т\ шенная</t>
  </si>
  <si>
    <t>Компот из свежих фруктов</t>
  </si>
  <si>
    <t>24.60</t>
  </si>
  <si>
    <t>Фрукты (яблоко)</t>
  </si>
  <si>
    <t>Чай с молоком</t>
  </si>
  <si>
    <t>б/н</t>
  </si>
  <si>
    <t>Суп из овощей</t>
  </si>
  <si>
    <t>Рыба запечённая с картофелем по- русски</t>
  </si>
  <si>
    <t>Пудинг творожный запеченный со сметаной</t>
  </si>
  <si>
    <t>Рыба тушенная в томате с овощами</t>
  </si>
  <si>
    <t>Кофейный напиток с молоком</t>
  </si>
  <si>
    <t>Кондитерские изделия (вафли)</t>
  </si>
  <si>
    <t>Суп картофельный (с фасолью)</t>
  </si>
  <si>
    <t>Рагу из птицы</t>
  </si>
  <si>
    <t>Кондитерское изделия (пряник)</t>
  </si>
  <si>
    <t>Биточки по-Кубански</t>
  </si>
  <si>
    <t>ТТК-16</t>
  </si>
  <si>
    <t>Каша рассыпчатая (гречневая)</t>
  </si>
  <si>
    <t>Свекольник</t>
  </si>
  <si>
    <t>Котлета рыбная в томатном соусе</t>
  </si>
  <si>
    <t>Каша рисовая рассыпчатая</t>
  </si>
  <si>
    <t>Чай с сахаром с лимоном</t>
  </si>
  <si>
    <t>Бутерброд с сыром и маслом</t>
  </si>
  <si>
    <t>20.22 ₽</t>
  </si>
  <si>
    <t>Каша пшенная молочная (жидкая)</t>
  </si>
  <si>
    <t>239.60</t>
  </si>
  <si>
    <t>Чай с лимоном</t>
  </si>
  <si>
    <t>Кондитерские изделия (печенье)</t>
  </si>
  <si>
    <t>Овощи соленые (помидор) нарезка</t>
  </si>
  <si>
    <t>Рассольник ленинградский</t>
  </si>
  <si>
    <t>Макароны отварные</t>
  </si>
  <si>
    <t>Сердце под соусом</t>
  </si>
  <si>
    <t>Кисломолочный продукт (кефир 2,5%)</t>
  </si>
  <si>
    <t>Овощи соленые (огурец) нарезка</t>
  </si>
  <si>
    <t>Борщ с капустой и картофелем (с мясом )</t>
  </si>
  <si>
    <t>Голубцы ленивые</t>
  </si>
  <si>
    <t>17,88 Р</t>
  </si>
  <si>
    <t>1,59 Р</t>
  </si>
  <si>
    <t>Рассольник "Ленинградский"</t>
  </si>
  <si>
    <t>Каша гречневая рассыпчатая</t>
  </si>
  <si>
    <t>Компот из плодов или ягод сушёных</t>
  </si>
  <si>
    <t>6,05 Р</t>
  </si>
  <si>
    <t>Котлеты или биточки рыбные</t>
  </si>
  <si>
    <t>116.20</t>
  </si>
  <si>
    <t>Каша рассыпчатая рисовая с овощами</t>
  </si>
  <si>
    <t>176.10</t>
  </si>
  <si>
    <t>36.00</t>
  </si>
  <si>
    <t>2,38 Р</t>
  </si>
  <si>
    <t>Запеканка картофельная с сердцем</t>
  </si>
  <si>
    <t>Сыр полутвердый (порциями)</t>
  </si>
  <si>
    <t>Борщ (с мясом )</t>
  </si>
  <si>
    <t>Тефтели из говядины с рисом</t>
  </si>
  <si>
    <t>14.70</t>
  </si>
  <si>
    <t>МБОУ СОШ №16 им. И.В. Гудовича</t>
  </si>
  <si>
    <t>Г.С. Вяткин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</si>
</sst>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0.00;[Red]0.00"/>
  </numFmts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1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2" fillId="5" borderId="2" xfId="0" applyFont="1" applyFill="1" applyBorder="1" applyAlignment="1">
      <alignment horizontal="left" vertical="top" wrapText="1"/>
    </xf>
    <xf numFmtId="0" fontId="0" fillId="0" borderId="23" xfId="0" applyBorder="1"/>
    <xf numFmtId="0" fontId="2" fillId="0" borderId="5" xfId="0" applyFont="1" applyBorder="1" applyAlignment="1">
      <alignment vertical="top" wrapText="1"/>
    </xf>
    <xf numFmtId="0" fontId="0" fillId="2" borderId="27" xfId="0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13" fillId="5" borderId="2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1" fillId="5" borderId="2" xfId="0" applyFont="1" applyFill="1" applyBorder="1" applyAlignment="1" applyProtection="1">
      <alignment horizontal="left" vertical="top" wrapText="1"/>
      <protection locked="0"/>
    </xf>
    <xf numFmtId="0" fontId="11" fillId="5" borderId="32" xfId="0" applyFont="1" applyFill="1" applyBorder="1" applyAlignment="1">
      <alignment horizontal="left" vertical="top"/>
    </xf>
    <xf numFmtId="0" fontId="0" fillId="5" borderId="2" xfId="0" applyFill="1" applyBorder="1"/>
    <xf numFmtId="2" fontId="2" fillId="0" borderId="0" xfId="0" applyNumberFormat="1" applyFont="1" applyAlignment="1">
      <alignment horizontal="center" vertical="center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>
      <alignment horizontal="center" vertical="center" wrapText="1"/>
    </xf>
    <xf numFmtId="2" fontId="11" fillId="5" borderId="8" xfId="0" applyNumberFormat="1" applyFont="1" applyFill="1" applyBorder="1" applyAlignment="1" applyProtection="1">
      <alignment horizontal="center" vertical="center"/>
      <protection locked="0"/>
    </xf>
    <xf numFmtId="2" fontId="0" fillId="5" borderId="24" xfId="0" applyNumberFormat="1" applyFont="1" applyFill="1" applyBorder="1" applyAlignment="1" applyProtection="1">
      <alignment horizontal="center" vertical="center"/>
      <protection locked="0"/>
    </xf>
    <xf numFmtId="2" fontId="11" fillId="5" borderId="24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3" xfId="0" applyNumberFormat="1" applyFont="1" applyFill="1" applyBorder="1" applyAlignment="1">
      <alignment horizontal="center" vertical="center" wrapText="1"/>
    </xf>
    <xf numFmtId="2" fontId="0" fillId="5" borderId="8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5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24" xfId="0" applyNumberFormat="1" applyFont="1" applyBorder="1" applyAlignment="1">
      <alignment horizontal="center" vertical="center" wrapText="1"/>
    </xf>
    <xf numFmtId="2" fontId="0" fillId="5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11" fillId="5" borderId="2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13" xfId="0" applyFont="1" applyBorder="1"/>
    <xf numFmtId="0" fontId="16" fillId="5" borderId="4" xfId="0" applyFont="1" applyFill="1" applyBorder="1" applyAlignment="1">
      <alignment horizontal="left" vertical="top" wrapText="1"/>
    </xf>
    <xf numFmtId="0" fontId="16" fillId="5" borderId="29" xfId="0" applyFont="1" applyFill="1" applyBorder="1" applyAlignment="1">
      <alignment horizontal="center" vertical="center" wrapText="1"/>
    </xf>
    <xf numFmtId="0" fontId="15" fillId="0" borderId="6" xfId="0" applyFont="1" applyBorder="1"/>
    <xf numFmtId="0" fontId="16" fillId="5" borderId="2" xfId="0" applyFont="1" applyFill="1" applyBorder="1" applyAlignment="1">
      <alignment horizontal="left" vertical="top" wrapText="1"/>
    </xf>
    <xf numFmtId="0" fontId="16" fillId="5" borderId="27" xfId="0" applyFont="1" applyFill="1" applyBorder="1" applyAlignment="1">
      <alignment horizontal="center" vertical="center" wrapText="1"/>
    </xf>
    <xf numFmtId="0" fontId="15" fillId="2" borderId="2" xfId="0" applyFont="1" applyFill="1" applyBorder="1" applyProtection="1"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4" xfId="0" applyFont="1" applyBorder="1"/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/>
    <xf numFmtId="2" fontId="0" fillId="0" borderId="0" xfId="0" applyNumberFormat="1"/>
    <xf numFmtId="2" fontId="2" fillId="0" borderId="5" xfId="0" applyNumberFormat="1" applyFont="1" applyBorder="1" applyAlignment="1">
      <alignment horizontal="center" vertical="center" wrapText="1"/>
    </xf>
    <xf numFmtId="0" fontId="18" fillId="0" borderId="0" xfId="0" applyFont="1"/>
    <xf numFmtId="0" fontId="0" fillId="5" borderId="2" xfId="0" applyFill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49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top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2" fontId="11" fillId="5" borderId="2" xfId="0" applyNumberFormat="1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1" fontId="11" fillId="5" borderId="2" xfId="0" applyNumberFormat="1" applyFont="1" applyFill="1" applyBorder="1" applyAlignment="1" applyProtection="1">
      <alignment horizontal="center" vertical="top"/>
      <protection locked="0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4" xfId="0" applyFont="1" applyFill="1" applyBorder="1" applyAlignment="1">
      <alignment vertical="top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165" fontId="0" fillId="5" borderId="2" xfId="0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top"/>
      <protection locked="0"/>
    </xf>
    <xf numFmtId="0" fontId="5" fillId="5" borderId="2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5" borderId="29" xfId="0" applyFont="1" applyFill="1" applyBorder="1" applyAlignment="1">
      <alignment horizontal="left" vertical="top"/>
    </xf>
    <xf numFmtId="0" fontId="11" fillId="5" borderId="27" xfId="0" applyFont="1" applyFill="1" applyBorder="1" applyAlignment="1">
      <alignment horizontal="left" vertical="top"/>
    </xf>
    <xf numFmtId="2" fontId="12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top"/>
    </xf>
    <xf numFmtId="0" fontId="11" fillId="5" borderId="29" xfId="0" applyFont="1" applyFill="1" applyBorder="1" applyAlignment="1">
      <alignment horizontal="left" vertical="top"/>
    </xf>
    <xf numFmtId="0" fontId="0" fillId="5" borderId="4" xfId="0" applyFill="1" applyBorder="1" applyProtection="1">
      <protection locked="0"/>
    </xf>
    <xf numFmtId="0" fontId="0" fillId="5" borderId="27" xfId="0" applyFont="1" applyFill="1" applyBorder="1" applyAlignment="1">
      <alignment horizontal="left" vertical="top"/>
    </xf>
    <xf numFmtId="0" fontId="11" fillId="5" borderId="31" xfId="0" applyFont="1" applyFill="1" applyBorder="1" applyAlignment="1">
      <alignment horizontal="left" vertical="top"/>
    </xf>
    <xf numFmtId="0" fontId="5" fillId="4" borderId="2" xfId="0" applyFont="1" applyFill="1" applyBorder="1" applyAlignment="1" applyProtection="1">
      <alignment horizontal="right"/>
      <protection locked="0"/>
    </xf>
    <xf numFmtId="0" fontId="16" fillId="5" borderId="28" xfId="0" applyFont="1" applyFill="1" applyBorder="1" applyAlignment="1">
      <alignment horizontal="left" vertical="top"/>
    </xf>
    <xf numFmtId="0" fontId="16" fillId="5" borderId="29" xfId="0" applyFont="1" applyFill="1" applyBorder="1" applyAlignment="1">
      <alignment horizontal="left" vertical="top"/>
    </xf>
    <xf numFmtId="0" fontId="16" fillId="5" borderId="27" xfId="0" applyFont="1" applyFill="1" applyBorder="1" applyAlignment="1">
      <alignment horizontal="left" vertical="top"/>
    </xf>
    <xf numFmtId="0" fontId="15" fillId="5" borderId="2" xfId="0" applyFont="1" applyFill="1" applyBorder="1" applyProtection="1">
      <protection locked="0"/>
    </xf>
    <xf numFmtId="0" fontId="17" fillId="4" borderId="2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11" fillId="5" borderId="27" xfId="0" applyFont="1" applyFill="1" applyBorder="1" applyAlignment="1" applyProtection="1">
      <alignment horizontal="left" vertical="top"/>
      <protection locked="0"/>
    </xf>
    <xf numFmtId="166" fontId="12" fillId="5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F155" sqref="F15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28515625" style="1" customWidth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9" width="11.28515625" style="2" customWidth="1"/>
    <col min="10" max="10" width="8.140625" style="2" customWidth="1"/>
    <col min="11" max="11" width="10" style="2" customWidth="1"/>
    <col min="12" max="12" width="11.140625" style="48" customWidth="1"/>
    <col min="13" max="16384" width="9.140625" style="2"/>
  </cols>
  <sheetData>
    <row r="1" spans="1:12" ht="15" x14ac:dyDescent="0.25">
      <c r="A1" s="1" t="s">
        <v>7</v>
      </c>
      <c r="C1" s="172" t="s">
        <v>146</v>
      </c>
      <c r="D1" s="173"/>
      <c r="E1" s="173"/>
      <c r="F1" s="10" t="s">
        <v>16</v>
      </c>
      <c r="G1" s="2" t="s">
        <v>17</v>
      </c>
      <c r="H1" s="174" t="s">
        <v>43</v>
      </c>
      <c r="I1" s="174"/>
      <c r="J1" s="174"/>
      <c r="K1" s="174"/>
    </row>
    <row r="2" spans="1:12" ht="18" x14ac:dyDescent="0.2">
      <c r="A2" s="29" t="s">
        <v>6</v>
      </c>
      <c r="C2" s="2"/>
      <c r="G2" s="2" t="s">
        <v>18</v>
      </c>
      <c r="H2" s="174" t="s">
        <v>147</v>
      </c>
      <c r="I2" s="174"/>
      <c r="J2" s="174"/>
      <c r="K2" s="174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33">
        <v>5</v>
      </c>
      <c r="I3" s="33">
        <v>2</v>
      </c>
      <c r="J3" s="34">
        <v>2024</v>
      </c>
      <c r="K3" s="35"/>
    </row>
    <row r="4" spans="1:12" x14ac:dyDescent="0.2">
      <c r="C4" s="2"/>
      <c r="D4" s="4"/>
      <c r="H4" s="32" t="s">
        <v>36</v>
      </c>
      <c r="I4" s="32" t="s">
        <v>37</v>
      </c>
      <c r="J4" s="32" t="s">
        <v>38</v>
      </c>
    </row>
    <row r="5" spans="1:12" ht="29.25" customHeight="1" x14ac:dyDescent="0.2">
      <c r="A5" s="136" t="s">
        <v>14</v>
      </c>
      <c r="B5" s="136" t="s">
        <v>15</v>
      </c>
      <c r="C5" s="137" t="s">
        <v>0</v>
      </c>
      <c r="D5" s="137" t="s">
        <v>13</v>
      </c>
      <c r="E5" s="137" t="s">
        <v>12</v>
      </c>
      <c r="F5" s="137" t="s">
        <v>34</v>
      </c>
      <c r="G5" s="137" t="s">
        <v>1</v>
      </c>
      <c r="H5" s="137" t="s">
        <v>2</v>
      </c>
      <c r="I5" s="137" t="s">
        <v>3</v>
      </c>
      <c r="J5" s="137" t="s">
        <v>10</v>
      </c>
      <c r="K5" s="137" t="s">
        <v>11</v>
      </c>
      <c r="L5" s="138" t="s">
        <v>35</v>
      </c>
    </row>
    <row r="6" spans="1:12" ht="15" x14ac:dyDescent="0.25">
      <c r="A6" s="139">
        <v>1</v>
      </c>
      <c r="B6" s="139">
        <v>1</v>
      </c>
      <c r="C6" s="140" t="s">
        <v>20</v>
      </c>
      <c r="D6" s="122" t="s">
        <v>21</v>
      </c>
      <c r="E6" s="148" t="s">
        <v>51</v>
      </c>
      <c r="F6" s="123" t="s">
        <v>64</v>
      </c>
      <c r="G6" s="119">
        <v>12.9</v>
      </c>
      <c r="H6" s="120">
        <v>19.600000000000001</v>
      </c>
      <c r="I6" s="120">
        <v>3.2</v>
      </c>
      <c r="J6" s="121">
        <v>242.6</v>
      </c>
      <c r="K6" s="121">
        <v>268</v>
      </c>
      <c r="L6" s="144">
        <v>34.121000000000002</v>
      </c>
    </row>
    <row r="7" spans="1:12" ht="15" x14ac:dyDescent="0.25">
      <c r="A7" s="139"/>
      <c r="B7" s="139"/>
      <c r="C7" s="140"/>
      <c r="D7" s="122" t="s">
        <v>22</v>
      </c>
      <c r="E7" s="150" t="s">
        <v>39</v>
      </c>
      <c r="F7" s="127">
        <v>180</v>
      </c>
      <c r="G7" s="123" t="s">
        <v>65</v>
      </c>
      <c r="H7" s="123" t="s">
        <v>66</v>
      </c>
      <c r="I7" s="123" t="s">
        <v>67</v>
      </c>
      <c r="J7" s="121">
        <v>84.6</v>
      </c>
      <c r="K7" s="121">
        <v>462</v>
      </c>
      <c r="L7" s="144">
        <v>10.361000000000001</v>
      </c>
    </row>
    <row r="8" spans="1:12" ht="15" x14ac:dyDescent="0.25">
      <c r="A8" s="139"/>
      <c r="B8" s="139"/>
      <c r="C8" s="140"/>
      <c r="D8" s="122" t="s">
        <v>24</v>
      </c>
      <c r="E8" s="150" t="s">
        <v>68</v>
      </c>
      <c r="F8" s="127">
        <v>100</v>
      </c>
      <c r="G8" s="123" t="s">
        <v>69</v>
      </c>
      <c r="H8" s="123" t="s">
        <v>69</v>
      </c>
      <c r="I8" s="123" t="s">
        <v>70</v>
      </c>
      <c r="J8" s="121">
        <v>47</v>
      </c>
      <c r="K8" s="121">
        <v>112</v>
      </c>
      <c r="L8" s="144">
        <v>8</v>
      </c>
    </row>
    <row r="9" spans="1:12" ht="15" x14ac:dyDescent="0.25">
      <c r="A9" s="139"/>
      <c r="B9" s="139"/>
      <c r="C9" s="140"/>
      <c r="D9" s="122" t="s">
        <v>84</v>
      </c>
      <c r="E9" s="150" t="s">
        <v>40</v>
      </c>
      <c r="F9" s="127">
        <v>40</v>
      </c>
      <c r="G9" s="123" t="s">
        <v>65</v>
      </c>
      <c r="H9" s="124">
        <v>0.3</v>
      </c>
      <c r="I9" s="123" t="s">
        <v>71</v>
      </c>
      <c r="J9" s="121">
        <v>93.1</v>
      </c>
      <c r="K9" s="121">
        <v>573</v>
      </c>
      <c r="L9" s="144">
        <v>2.35</v>
      </c>
    </row>
    <row r="10" spans="1:12" ht="15" x14ac:dyDescent="0.25">
      <c r="A10" s="139"/>
      <c r="B10" s="139"/>
      <c r="C10" s="140"/>
      <c r="D10" s="122" t="s">
        <v>84</v>
      </c>
      <c r="E10" s="150" t="s">
        <v>41</v>
      </c>
      <c r="F10" s="127">
        <v>30</v>
      </c>
      <c r="G10" s="125">
        <v>2.4</v>
      </c>
      <c r="H10" s="124">
        <v>0.5</v>
      </c>
      <c r="I10" s="120">
        <v>12.1</v>
      </c>
      <c r="J10" s="120" t="s">
        <v>72</v>
      </c>
      <c r="K10" s="120">
        <v>574</v>
      </c>
      <c r="L10" s="145">
        <v>2.38</v>
      </c>
    </row>
    <row r="11" spans="1:12" ht="15" x14ac:dyDescent="0.25">
      <c r="A11" s="139"/>
      <c r="B11" s="139"/>
      <c r="C11" s="140"/>
      <c r="D11" s="16" t="s">
        <v>33</v>
      </c>
      <c r="E11" s="151"/>
      <c r="F11" s="142">
        <v>500</v>
      </c>
      <c r="G11" s="143" t="s">
        <v>73</v>
      </c>
      <c r="H11" s="143" t="s">
        <v>74</v>
      </c>
      <c r="I11" s="143" t="s">
        <v>75</v>
      </c>
      <c r="J11" s="143" t="s">
        <v>76</v>
      </c>
      <c r="K11" s="143"/>
      <c r="L11" s="149">
        <v>57.21</v>
      </c>
    </row>
    <row r="12" spans="1:12" ht="15" x14ac:dyDescent="0.25">
      <c r="A12" s="139"/>
      <c r="B12" s="139"/>
      <c r="C12" s="140" t="s">
        <v>25</v>
      </c>
      <c r="D12" s="147" t="s">
        <v>26</v>
      </c>
      <c r="E12" s="126" t="s">
        <v>52</v>
      </c>
      <c r="F12" s="129">
        <v>60</v>
      </c>
      <c r="G12" s="130">
        <v>0.96</v>
      </c>
      <c r="H12" s="128">
        <v>3.78</v>
      </c>
      <c r="I12" s="130">
        <v>4.4400000000000004</v>
      </c>
      <c r="J12" s="130">
        <v>54.48</v>
      </c>
      <c r="K12" s="130" t="s">
        <v>98</v>
      </c>
      <c r="L12" s="146" t="s">
        <v>53</v>
      </c>
    </row>
    <row r="13" spans="1:12" ht="15" x14ac:dyDescent="0.25">
      <c r="A13" s="139">
        <f>A6</f>
        <v>1</v>
      </c>
      <c r="B13" s="139">
        <f>B6</f>
        <v>1</v>
      </c>
      <c r="C13" s="140"/>
      <c r="D13" s="126" t="s">
        <v>27</v>
      </c>
      <c r="E13" s="126" t="s">
        <v>54</v>
      </c>
      <c r="F13" s="129">
        <v>250</v>
      </c>
      <c r="G13" s="130">
        <v>2.7</v>
      </c>
      <c r="H13" s="128">
        <v>2.85</v>
      </c>
      <c r="I13" s="130">
        <v>18.8</v>
      </c>
      <c r="J13" s="130">
        <v>111.25</v>
      </c>
      <c r="K13" s="130">
        <v>147</v>
      </c>
      <c r="L13" s="146" t="s">
        <v>55</v>
      </c>
    </row>
    <row r="14" spans="1:12" ht="15" x14ac:dyDescent="0.25">
      <c r="A14" s="139"/>
      <c r="B14" s="139"/>
      <c r="C14" s="140"/>
      <c r="D14" s="126" t="s">
        <v>21</v>
      </c>
      <c r="E14" s="126" t="s">
        <v>56</v>
      </c>
      <c r="F14" s="129">
        <v>200</v>
      </c>
      <c r="G14" s="130">
        <v>15.2</v>
      </c>
      <c r="H14" s="128">
        <v>15.1</v>
      </c>
      <c r="I14" s="130">
        <v>36</v>
      </c>
      <c r="J14" s="130">
        <v>341.9</v>
      </c>
      <c r="K14" s="130">
        <v>406</v>
      </c>
      <c r="L14" s="146" t="s">
        <v>57</v>
      </c>
    </row>
    <row r="15" spans="1:12" ht="15" x14ac:dyDescent="0.25">
      <c r="A15" s="139"/>
      <c r="B15" s="139"/>
      <c r="C15" s="140"/>
      <c r="D15" s="122" t="s">
        <v>85</v>
      </c>
      <c r="E15" s="148" t="s">
        <v>58</v>
      </c>
      <c r="F15" s="123" t="s">
        <v>48</v>
      </c>
      <c r="G15" s="119">
        <v>0.5</v>
      </c>
      <c r="H15" s="123" t="s">
        <v>77</v>
      </c>
      <c r="I15" s="123" t="s">
        <v>78</v>
      </c>
      <c r="J15" s="121">
        <v>110</v>
      </c>
      <c r="K15" s="121">
        <v>508</v>
      </c>
      <c r="L15" s="144" t="s">
        <v>59</v>
      </c>
    </row>
    <row r="16" spans="1:12" ht="15" x14ac:dyDescent="0.25">
      <c r="A16" s="139"/>
      <c r="B16" s="139"/>
      <c r="C16" s="140"/>
      <c r="D16" s="122" t="s">
        <v>31</v>
      </c>
      <c r="E16" s="148" t="s">
        <v>40</v>
      </c>
      <c r="F16" s="123" t="s">
        <v>49</v>
      </c>
      <c r="G16" s="119">
        <v>2.2999999999999998</v>
      </c>
      <c r="H16" s="123" t="s">
        <v>79</v>
      </c>
      <c r="I16" s="123" t="s">
        <v>80</v>
      </c>
      <c r="J16" s="121">
        <v>70.5</v>
      </c>
      <c r="K16" s="121">
        <v>108</v>
      </c>
      <c r="L16" s="144" t="s">
        <v>60</v>
      </c>
    </row>
    <row r="17" spans="1:12" ht="15" x14ac:dyDescent="0.25">
      <c r="A17" s="139"/>
      <c r="B17" s="139"/>
      <c r="C17" s="140"/>
      <c r="D17" s="122" t="s">
        <v>32</v>
      </c>
      <c r="E17" s="148" t="s">
        <v>41</v>
      </c>
      <c r="F17" s="123" t="s">
        <v>49</v>
      </c>
      <c r="G17" s="119">
        <v>1.98</v>
      </c>
      <c r="H17" s="123" t="s">
        <v>81</v>
      </c>
      <c r="I17" s="123" t="s">
        <v>82</v>
      </c>
      <c r="J17" s="121">
        <v>52.2</v>
      </c>
      <c r="K17" s="121">
        <v>109</v>
      </c>
      <c r="L17" s="144" t="s">
        <v>61</v>
      </c>
    </row>
    <row r="18" spans="1:12" ht="15" x14ac:dyDescent="0.25">
      <c r="A18" s="139"/>
      <c r="B18" s="139"/>
      <c r="C18" s="140"/>
      <c r="D18" s="122"/>
      <c r="E18" s="148" t="s">
        <v>62</v>
      </c>
      <c r="F18" s="123" t="s">
        <v>50</v>
      </c>
      <c r="G18" s="119">
        <v>2.9</v>
      </c>
      <c r="H18" s="124">
        <v>2.2999999999999998</v>
      </c>
      <c r="I18" s="123" t="s">
        <v>83</v>
      </c>
      <c r="J18" s="121">
        <v>183</v>
      </c>
      <c r="K18" s="121">
        <v>590</v>
      </c>
      <c r="L18" s="144" t="s">
        <v>63</v>
      </c>
    </row>
    <row r="19" spans="1:12" ht="15" x14ac:dyDescent="0.25">
      <c r="A19" s="139"/>
      <c r="B19" s="139"/>
      <c r="C19" s="140"/>
      <c r="D19" s="122"/>
      <c r="E19" s="148"/>
      <c r="F19" s="123"/>
      <c r="G19" s="119"/>
      <c r="H19" s="124"/>
      <c r="I19" s="123"/>
      <c r="J19" s="121"/>
      <c r="K19" s="121"/>
      <c r="L19" s="144"/>
    </row>
    <row r="20" spans="1:12" ht="15" x14ac:dyDescent="0.25">
      <c r="A20" s="139"/>
      <c r="B20" s="139"/>
      <c r="C20" s="140"/>
      <c r="D20" s="16" t="s">
        <v>33</v>
      </c>
      <c r="E20" s="141"/>
      <c r="F20" s="142">
        <v>820</v>
      </c>
      <c r="G20" s="142">
        <v>26.54</v>
      </c>
      <c r="H20" s="142">
        <v>24.63</v>
      </c>
      <c r="I20" s="142">
        <v>148.46</v>
      </c>
      <c r="J20" s="142">
        <v>923.33</v>
      </c>
      <c r="K20" s="142"/>
      <c r="L20" s="142">
        <v>88.7</v>
      </c>
    </row>
    <row r="21" spans="1:12" ht="15.75" thickBot="1" x14ac:dyDescent="0.25">
      <c r="A21" s="131">
        <f>A6</f>
        <v>1</v>
      </c>
      <c r="B21" s="132">
        <f>B6</f>
        <v>1</v>
      </c>
      <c r="C21" s="178" t="s">
        <v>4</v>
      </c>
      <c r="D21" s="179"/>
      <c r="E21" s="133"/>
      <c r="F21" s="134">
        <f>F11+F20</f>
        <v>1320</v>
      </c>
      <c r="G21" s="134">
        <f t="shared" ref="G21:J21" si="0">G11+G20</f>
        <v>48.239999999999995</v>
      </c>
      <c r="H21" s="134">
        <f t="shared" si="0"/>
        <v>48.03</v>
      </c>
      <c r="I21" s="134">
        <f t="shared" si="0"/>
        <v>205.56</v>
      </c>
      <c r="J21" s="134">
        <f t="shared" si="0"/>
        <v>1452.73</v>
      </c>
      <c r="K21" s="134"/>
      <c r="L21" s="135">
        <f>L12+L20</f>
        <v>95.9</v>
      </c>
    </row>
    <row r="22" spans="1:12" ht="15" x14ac:dyDescent="0.25">
      <c r="A22" s="12">
        <v>1</v>
      </c>
      <c r="B22" s="13">
        <v>2</v>
      </c>
      <c r="C22" s="9" t="s">
        <v>20</v>
      </c>
      <c r="D22" s="152" t="s">
        <v>28</v>
      </c>
      <c r="E22" s="44" t="s">
        <v>86</v>
      </c>
      <c r="F22" s="77">
        <v>90</v>
      </c>
      <c r="G22" s="77">
        <v>14.4</v>
      </c>
      <c r="H22" s="77">
        <v>14</v>
      </c>
      <c r="I22" s="77">
        <v>10.8</v>
      </c>
      <c r="J22" s="77">
        <v>227.7</v>
      </c>
      <c r="K22" s="77">
        <v>341</v>
      </c>
      <c r="L22" s="57">
        <v>54.2</v>
      </c>
    </row>
    <row r="23" spans="1:12" ht="15" x14ac:dyDescent="0.25">
      <c r="A23" s="12"/>
      <c r="B23" s="13"/>
      <c r="C23" s="9"/>
      <c r="D23" s="153" t="s">
        <v>29</v>
      </c>
      <c r="E23" s="38" t="s">
        <v>87</v>
      </c>
      <c r="F23" s="67">
        <v>150</v>
      </c>
      <c r="G23" s="67">
        <v>5.6</v>
      </c>
      <c r="H23" s="67">
        <v>5</v>
      </c>
      <c r="I23" s="67">
        <v>29.6</v>
      </c>
      <c r="J23" s="67">
        <v>184.5</v>
      </c>
      <c r="K23" s="67">
        <v>256</v>
      </c>
      <c r="L23" s="53">
        <v>12.15</v>
      </c>
    </row>
    <row r="24" spans="1:12" ht="15" x14ac:dyDescent="0.25">
      <c r="A24" s="12"/>
      <c r="B24" s="13"/>
      <c r="C24" s="9"/>
      <c r="D24" s="153" t="s">
        <v>23</v>
      </c>
      <c r="E24" s="38" t="s">
        <v>40</v>
      </c>
      <c r="F24" s="67">
        <v>40</v>
      </c>
      <c r="G24" s="67">
        <v>3</v>
      </c>
      <c r="H24" s="67">
        <v>0.3</v>
      </c>
      <c r="I24" s="67" t="s">
        <v>88</v>
      </c>
      <c r="J24" s="67">
        <v>93.4</v>
      </c>
      <c r="K24" s="67">
        <v>573</v>
      </c>
      <c r="L24" s="53">
        <v>1.76</v>
      </c>
    </row>
    <row r="25" spans="1:12" ht="15" x14ac:dyDescent="0.25">
      <c r="A25" s="12"/>
      <c r="B25" s="13"/>
      <c r="C25" s="9"/>
      <c r="D25" s="153" t="s">
        <v>23</v>
      </c>
      <c r="E25" s="38" t="s">
        <v>41</v>
      </c>
      <c r="F25" s="67">
        <v>20</v>
      </c>
      <c r="G25" s="67">
        <v>1.6</v>
      </c>
      <c r="H25" s="67">
        <v>0.3</v>
      </c>
      <c r="I25" s="67">
        <v>8.1</v>
      </c>
      <c r="J25" s="67">
        <v>41.4</v>
      </c>
      <c r="K25" s="67">
        <v>574</v>
      </c>
      <c r="L25" s="53">
        <v>1.59</v>
      </c>
    </row>
    <row r="26" spans="1:12" ht="15" x14ac:dyDescent="0.25">
      <c r="A26" s="12"/>
      <c r="B26" s="13"/>
      <c r="C26" s="9"/>
      <c r="D26" s="153" t="s">
        <v>30</v>
      </c>
      <c r="E26" s="38" t="s">
        <v>89</v>
      </c>
      <c r="F26" s="67">
        <v>200</v>
      </c>
      <c r="G26" s="67">
        <v>5.8</v>
      </c>
      <c r="H26" s="67">
        <v>5</v>
      </c>
      <c r="I26" s="67">
        <v>8</v>
      </c>
      <c r="J26" s="67">
        <v>100.9</v>
      </c>
      <c r="K26" s="67">
        <v>470</v>
      </c>
      <c r="L26" s="53">
        <v>14.4</v>
      </c>
    </row>
    <row r="27" spans="1:12" ht="15" x14ac:dyDescent="0.25">
      <c r="A27" s="12"/>
      <c r="B27" s="13"/>
      <c r="C27" s="9"/>
      <c r="D27" s="153"/>
      <c r="E27" s="38"/>
      <c r="F27" s="67"/>
      <c r="G27" s="67"/>
      <c r="H27" s="67"/>
      <c r="I27" s="67"/>
      <c r="J27" s="67"/>
      <c r="K27" s="67"/>
      <c r="L27" s="58"/>
    </row>
    <row r="28" spans="1:12" ht="15" x14ac:dyDescent="0.25">
      <c r="A28" s="12"/>
      <c r="B28" s="13"/>
      <c r="C28" s="9"/>
      <c r="D28" s="41"/>
      <c r="E28" s="44"/>
      <c r="F28" s="78"/>
      <c r="G28" s="77"/>
      <c r="H28" s="77"/>
      <c r="I28" s="77"/>
      <c r="J28" s="79"/>
      <c r="K28" s="79"/>
      <c r="L28" s="59"/>
    </row>
    <row r="29" spans="1:12" ht="15" x14ac:dyDescent="0.25">
      <c r="A29" s="14"/>
      <c r="B29" s="15"/>
      <c r="C29" s="6"/>
      <c r="D29" s="16" t="s">
        <v>33</v>
      </c>
      <c r="E29" s="42"/>
      <c r="F29" s="80">
        <v>500</v>
      </c>
      <c r="G29" s="80">
        <v>30.4</v>
      </c>
      <c r="H29" s="80">
        <v>24.6</v>
      </c>
      <c r="I29" s="80">
        <v>76.099999999999994</v>
      </c>
      <c r="J29" s="80">
        <v>647.9</v>
      </c>
      <c r="K29" s="81"/>
      <c r="L29" s="51">
        <v>84.1</v>
      </c>
    </row>
    <row r="30" spans="1:12" ht="15" x14ac:dyDescent="0.25">
      <c r="A30" s="11">
        <f>A22</f>
        <v>1</v>
      </c>
      <c r="B30" s="11">
        <f>B22</f>
        <v>2</v>
      </c>
      <c r="C30" s="8" t="s">
        <v>25</v>
      </c>
      <c r="D30" s="155" t="s">
        <v>26</v>
      </c>
      <c r="E30" s="38" t="s">
        <v>90</v>
      </c>
      <c r="F30" s="82">
        <v>60</v>
      </c>
      <c r="G30" s="67">
        <v>0.48</v>
      </c>
      <c r="H30" s="67">
        <v>0.06</v>
      </c>
      <c r="I30" s="67">
        <v>1.02</v>
      </c>
      <c r="J30" s="83">
        <v>7.8</v>
      </c>
      <c r="K30" s="83">
        <v>107</v>
      </c>
      <c r="L30" s="59">
        <v>8.0500000000000007</v>
      </c>
    </row>
    <row r="31" spans="1:12" ht="15" x14ac:dyDescent="0.25">
      <c r="A31" s="12"/>
      <c r="B31" s="13"/>
      <c r="C31" s="9"/>
      <c r="D31" s="155" t="s">
        <v>27</v>
      </c>
      <c r="E31" s="38" t="s">
        <v>91</v>
      </c>
      <c r="F31" s="82">
        <v>250</v>
      </c>
      <c r="G31" s="67">
        <v>2.2999999999999998</v>
      </c>
      <c r="H31" s="67">
        <v>4.25</v>
      </c>
      <c r="I31" s="67">
        <v>15.1</v>
      </c>
      <c r="J31" s="83">
        <v>108</v>
      </c>
      <c r="K31" s="83">
        <v>144</v>
      </c>
      <c r="L31" s="58">
        <v>26.2</v>
      </c>
    </row>
    <row r="32" spans="1:12" ht="15.75" x14ac:dyDescent="0.25">
      <c r="A32" s="12"/>
      <c r="B32" s="13"/>
      <c r="C32" s="9"/>
      <c r="D32" s="155" t="s">
        <v>28</v>
      </c>
      <c r="E32" s="43" t="s">
        <v>92</v>
      </c>
      <c r="F32" s="82">
        <v>110</v>
      </c>
      <c r="G32" s="67">
        <v>14.56</v>
      </c>
      <c r="H32" s="67">
        <v>15.1</v>
      </c>
      <c r="I32" s="154">
        <v>13.52</v>
      </c>
      <c r="J32" s="84">
        <v>248.48</v>
      </c>
      <c r="K32" s="84">
        <v>381</v>
      </c>
      <c r="L32" s="49">
        <v>71</v>
      </c>
    </row>
    <row r="33" spans="1:12" ht="15" x14ac:dyDescent="0.25">
      <c r="A33" s="12"/>
      <c r="B33" s="13"/>
      <c r="C33" s="9"/>
      <c r="D33" s="153" t="s">
        <v>29</v>
      </c>
      <c r="E33" s="38" t="s">
        <v>93</v>
      </c>
      <c r="F33" s="82">
        <v>200</v>
      </c>
      <c r="G33" s="67">
        <v>7.4</v>
      </c>
      <c r="H33" s="67">
        <v>7.2</v>
      </c>
      <c r="I33" s="67">
        <v>7.8</v>
      </c>
      <c r="J33" s="83">
        <v>126</v>
      </c>
      <c r="K33" s="83">
        <v>423</v>
      </c>
      <c r="L33" s="58">
        <v>11.45</v>
      </c>
    </row>
    <row r="34" spans="1:12" ht="15" x14ac:dyDescent="0.25">
      <c r="A34" s="12"/>
      <c r="B34" s="13"/>
      <c r="C34" s="9"/>
      <c r="D34" s="155" t="s">
        <v>30</v>
      </c>
      <c r="E34" s="38" t="s">
        <v>94</v>
      </c>
      <c r="F34" s="82">
        <v>200</v>
      </c>
      <c r="G34" s="67">
        <v>0.5</v>
      </c>
      <c r="H34" s="67">
        <v>0.2</v>
      </c>
      <c r="I34" s="67">
        <v>23.1</v>
      </c>
      <c r="J34" s="83">
        <v>96</v>
      </c>
      <c r="K34" s="83">
        <v>507</v>
      </c>
      <c r="L34" s="58">
        <v>5.0599999999999996</v>
      </c>
    </row>
    <row r="35" spans="1:12" ht="15" x14ac:dyDescent="0.25">
      <c r="A35" s="12"/>
      <c r="B35" s="13"/>
      <c r="C35" s="9"/>
      <c r="D35" s="155" t="s">
        <v>31</v>
      </c>
      <c r="E35" s="38" t="s">
        <v>40</v>
      </c>
      <c r="F35" s="82">
        <v>50</v>
      </c>
      <c r="G35" s="67">
        <v>3.8</v>
      </c>
      <c r="H35" s="67">
        <v>0.4</v>
      </c>
      <c r="I35" s="67">
        <v>24.6</v>
      </c>
      <c r="J35" s="83">
        <v>117.5</v>
      </c>
      <c r="K35" s="83">
        <v>108</v>
      </c>
      <c r="L35" s="58">
        <v>2.94</v>
      </c>
    </row>
    <row r="36" spans="1:12" ht="15" x14ac:dyDescent="0.25">
      <c r="A36" s="12"/>
      <c r="B36" s="13"/>
      <c r="C36" s="9"/>
      <c r="D36" s="155" t="s">
        <v>32</v>
      </c>
      <c r="E36" s="38" t="s">
        <v>41</v>
      </c>
      <c r="F36" s="82">
        <v>50</v>
      </c>
      <c r="G36" s="67">
        <v>3.25</v>
      </c>
      <c r="H36" s="67">
        <v>0.6</v>
      </c>
      <c r="I36" s="67">
        <v>16.7</v>
      </c>
      <c r="J36" s="83">
        <v>87</v>
      </c>
      <c r="K36" s="83">
        <v>109</v>
      </c>
      <c r="L36" s="58">
        <v>3.98</v>
      </c>
    </row>
    <row r="37" spans="1:12" ht="15" x14ac:dyDescent="0.25">
      <c r="A37" s="12"/>
      <c r="B37" s="13"/>
      <c r="C37" s="9"/>
      <c r="D37" s="5"/>
      <c r="E37" s="31"/>
      <c r="F37" s="72"/>
      <c r="G37" s="72"/>
      <c r="H37" s="72"/>
      <c r="I37" s="72"/>
      <c r="J37" s="72"/>
      <c r="K37" s="73"/>
      <c r="L37" s="55"/>
    </row>
    <row r="38" spans="1:12" ht="15" x14ac:dyDescent="0.25">
      <c r="A38" s="12"/>
      <c r="B38" s="13"/>
      <c r="C38" s="9"/>
      <c r="D38" s="5"/>
      <c r="E38" s="31"/>
      <c r="F38" s="72"/>
      <c r="G38" s="72"/>
      <c r="H38" s="72"/>
      <c r="I38" s="72"/>
      <c r="J38" s="72"/>
      <c r="K38" s="73"/>
      <c r="L38" s="55"/>
    </row>
    <row r="39" spans="1:12" ht="15" x14ac:dyDescent="0.25">
      <c r="A39" s="14"/>
      <c r="B39" s="15"/>
      <c r="C39" s="6"/>
      <c r="D39" s="16" t="s">
        <v>33</v>
      </c>
      <c r="E39" s="7"/>
      <c r="F39" s="74">
        <f>SUM(F30:F38)</f>
        <v>920</v>
      </c>
      <c r="G39" s="74">
        <f t="shared" ref="G39" si="1">SUM(G30:G38)</f>
        <v>32.290000000000006</v>
      </c>
      <c r="H39" s="74">
        <f t="shared" ref="H39" si="2">SUM(H30:H38)</f>
        <v>27.81</v>
      </c>
      <c r="I39" s="74">
        <f t="shared" ref="I39" si="3">SUM(I30:I38)</f>
        <v>101.84</v>
      </c>
      <c r="J39" s="74">
        <f t="shared" ref="J39:L39" si="4">SUM(J30:J38)</f>
        <v>790.78</v>
      </c>
      <c r="K39" s="75"/>
      <c r="L39" s="51">
        <f t="shared" si="4"/>
        <v>128.68</v>
      </c>
    </row>
    <row r="40" spans="1:12" ht="15.75" customHeight="1" thickBot="1" x14ac:dyDescent="0.25">
      <c r="A40" s="28">
        <f>A22</f>
        <v>1</v>
      </c>
      <c r="B40" s="28">
        <f>B22</f>
        <v>2</v>
      </c>
      <c r="C40" s="175" t="s">
        <v>4</v>
      </c>
      <c r="D40" s="176"/>
      <c r="E40" s="27"/>
      <c r="F40" s="76">
        <f>F29+F39</f>
        <v>1420</v>
      </c>
      <c r="G40" s="76">
        <f t="shared" ref="G40" si="5">G29+G39</f>
        <v>62.690000000000005</v>
      </c>
      <c r="H40" s="76">
        <f t="shared" ref="H40" si="6">H29+H39</f>
        <v>52.41</v>
      </c>
      <c r="I40" s="76">
        <f t="shared" ref="I40" si="7">I29+I39</f>
        <v>177.94</v>
      </c>
      <c r="J40" s="76">
        <f t="shared" ref="J40:L40" si="8">J29+J39</f>
        <v>1438.6799999999998</v>
      </c>
      <c r="K40" s="76"/>
      <c r="L40" s="56">
        <f t="shared" si="8"/>
        <v>212.78</v>
      </c>
    </row>
    <row r="41" spans="1:12" ht="30" x14ac:dyDescent="0.25">
      <c r="A41" s="17">
        <v>1</v>
      </c>
      <c r="B41" s="18">
        <v>3</v>
      </c>
      <c r="C41" s="19" t="s">
        <v>20</v>
      </c>
      <c r="D41" s="156" t="s">
        <v>21</v>
      </c>
      <c r="E41" s="44" t="s">
        <v>101</v>
      </c>
      <c r="F41" s="78">
        <v>170</v>
      </c>
      <c r="G41" s="77">
        <v>23.1</v>
      </c>
      <c r="H41" s="77">
        <v>11</v>
      </c>
      <c r="I41" s="77">
        <v>31.599999999999998</v>
      </c>
      <c r="J41" s="79">
        <v>316.7</v>
      </c>
      <c r="K41" s="79">
        <v>285</v>
      </c>
      <c r="L41" s="60">
        <v>40.25</v>
      </c>
    </row>
    <row r="42" spans="1:12" ht="15" x14ac:dyDescent="0.25">
      <c r="A42" s="20"/>
      <c r="B42" s="13"/>
      <c r="C42" s="9"/>
      <c r="D42" s="153" t="s">
        <v>24</v>
      </c>
      <c r="E42" s="38" t="s">
        <v>96</v>
      </c>
      <c r="F42" s="82">
        <v>100</v>
      </c>
      <c r="G42" s="67">
        <v>0.4</v>
      </c>
      <c r="H42" s="67">
        <v>0.4</v>
      </c>
      <c r="I42" s="67">
        <v>9.8000000000000007</v>
      </c>
      <c r="J42" s="83">
        <v>47</v>
      </c>
      <c r="K42" s="83">
        <v>112</v>
      </c>
      <c r="L42" s="49">
        <v>8</v>
      </c>
    </row>
    <row r="43" spans="1:12" ht="15" x14ac:dyDescent="0.25">
      <c r="A43" s="20"/>
      <c r="B43" s="13"/>
      <c r="C43" s="9"/>
      <c r="D43" s="153" t="s">
        <v>22</v>
      </c>
      <c r="E43" s="38" t="s">
        <v>97</v>
      </c>
      <c r="F43" s="82">
        <v>200</v>
      </c>
      <c r="G43" s="67">
        <v>1.6</v>
      </c>
      <c r="H43" s="67">
        <v>1.3</v>
      </c>
      <c r="I43" s="67">
        <v>11.5</v>
      </c>
      <c r="J43" s="83">
        <v>64</v>
      </c>
      <c r="K43" s="83">
        <v>460</v>
      </c>
      <c r="L43" s="49">
        <v>8</v>
      </c>
    </row>
    <row r="44" spans="1:12" ht="15" x14ac:dyDescent="0.25">
      <c r="A44" s="20"/>
      <c r="B44" s="13"/>
      <c r="C44" s="9"/>
      <c r="D44" s="153" t="s">
        <v>23</v>
      </c>
      <c r="E44" s="38" t="s">
        <v>40</v>
      </c>
      <c r="F44" s="82">
        <v>30</v>
      </c>
      <c r="G44" s="67">
        <v>2.2999999999999998</v>
      </c>
      <c r="H44" s="67">
        <v>0.2</v>
      </c>
      <c r="I44" s="67">
        <v>14.8</v>
      </c>
      <c r="J44" s="83">
        <v>70.400000000000006</v>
      </c>
      <c r="K44" s="83">
        <v>573</v>
      </c>
      <c r="L44" s="49">
        <v>1.76</v>
      </c>
    </row>
    <row r="45" spans="1:12" ht="15" x14ac:dyDescent="0.25">
      <c r="A45" s="20"/>
      <c r="B45" s="13"/>
      <c r="C45" s="9"/>
      <c r="D45" s="153"/>
      <c r="E45" s="38"/>
      <c r="F45" s="82"/>
      <c r="G45" s="67"/>
      <c r="H45" s="67"/>
      <c r="I45" s="67"/>
      <c r="J45" s="83"/>
      <c r="K45" s="83"/>
      <c r="L45" s="49"/>
    </row>
    <row r="46" spans="1:12" ht="15" x14ac:dyDescent="0.25">
      <c r="A46" s="20"/>
      <c r="B46" s="13"/>
      <c r="C46" s="9"/>
      <c r="D46" s="153"/>
      <c r="E46" s="38"/>
      <c r="F46" s="82"/>
      <c r="G46" s="67"/>
      <c r="H46" s="67"/>
      <c r="I46" s="67"/>
      <c r="J46" s="83"/>
      <c r="K46" s="83"/>
      <c r="L46" s="49"/>
    </row>
    <row r="47" spans="1:12" ht="15" x14ac:dyDescent="0.25">
      <c r="A47" s="20"/>
      <c r="B47" s="13"/>
      <c r="C47" s="9"/>
      <c r="D47" s="5"/>
      <c r="E47" s="37"/>
      <c r="F47" s="68"/>
      <c r="G47" s="68"/>
      <c r="H47" s="68"/>
      <c r="I47" s="68"/>
      <c r="J47" s="68"/>
      <c r="K47" s="69"/>
      <c r="L47" s="50"/>
    </row>
    <row r="48" spans="1:12" ht="15" x14ac:dyDescent="0.25">
      <c r="A48" s="21"/>
      <c r="B48" s="15"/>
      <c r="C48" s="6"/>
      <c r="D48" s="16" t="s">
        <v>33</v>
      </c>
      <c r="E48" s="40"/>
      <c r="F48" s="70">
        <v>500</v>
      </c>
      <c r="G48" s="70">
        <v>27.4</v>
      </c>
      <c r="H48" s="70">
        <v>12.9</v>
      </c>
      <c r="I48" s="70">
        <v>67.7</v>
      </c>
      <c r="J48" s="70">
        <v>498.1</v>
      </c>
      <c r="K48" s="71"/>
      <c r="L48" s="51">
        <v>58.01</v>
      </c>
    </row>
    <row r="49" spans="1:22" ht="15" x14ac:dyDescent="0.25">
      <c r="A49" s="22">
        <f>A41</f>
        <v>1</v>
      </c>
      <c r="B49" s="11">
        <f>B41</f>
        <v>3</v>
      </c>
      <c r="C49" s="8" t="s">
        <v>25</v>
      </c>
      <c r="D49" s="156" t="s">
        <v>26</v>
      </c>
      <c r="E49" s="38" t="s">
        <v>52</v>
      </c>
      <c r="F49" s="82">
        <v>60</v>
      </c>
      <c r="G49" s="67">
        <v>0.96</v>
      </c>
      <c r="H49" s="67">
        <v>3.78</v>
      </c>
      <c r="I49" s="67">
        <v>4.4400000000000004</v>
      </c>
      <c r="J49" s="84">
        <v>54.48</v>
      </c>
      <c r="K49" s="85" t="s">
        <v>98</v>
      </c>
      <c r="L49" s="49">
        <v>7.2</v>
      </c>
    </row>
    <row r="50" spans="1:22" ht="15" x14ac:dyDescent="0.25">
      <c r="A50" s="20"/>
      <c r="B50" s="13"/>
      <c r="C50" s="9"/>
      <c r="D50" s="153" t="s">
        <v>27</v>
      </c>
      <c r="E50" s="38" t="s">
        <v>99</v>
      </c>
      <c r="F50" s="82">
        <v>250</v>
      </c>
      <c r="G50" s="67">
        <v>3.67</v>
      </c>
      <c r="H50" s="67">
        <v>4.4000000000000004</v>
      </c>
      <c r="I50" s="67">
        <v>15.27</v>
      </c>
      <c r="J50" s="84">
        <v>115.5</v>
      </c>
      <c r="K50" s="85">
        <v>143</v>
      </c>
      <c r="L50" s="49">
        <v>12.1</v>
      </c>
    </row>
    <row r="51" spans="1:22" ht="15" x14ac:dyDescent="0.25">
      <c r="A51" s="20"/>
      <c r="B51" s="13"/>
      <c r="C51" s="9"/>
      <c r="D51" s="153" t="s">
        <v>21</v>
      </c>
      <c r="E51" s="38" t="s">
        <v>100</v>
      </c>
      <c r="F51" s="82">
        <v>220</v>
      </c>
      <c r="G51" s="67">
        <v>14.6</v>
      </c>
      <c r="H51" s="67">
        <v>8.16</v>
      </c>
      <c r="I51" s="67">
        <v>20.8</v>
      </c>
      <c r="J51" s="84">
        <v>215.42</v>
      </c>
      <c r="K51" s="85">
        <v>340</v>
      </c>
      <c r="L51" s="49">
        <v>65.12</v>
      </c>
    </row>
    <row r="52" spans="1:22" ht="15" x14ac:dyDescent="0.25">
      <c r="A52" s="20"/>
      <c r="B52" s="13"/>
      <c r="C52" s="9"/>
      <c r="D52" s="153" t="s">
        <v>85</v>
      </c>
      <c r="E52" s="38" t="s">
        <v>58</v>
      </c>
      <c r="F52" s="82">
        <v>200</v>
      </c>
      <c r="G52" s="67">
        <v>0.5</v>
      </c>
      <c r="H52" s="67">
        <v>0</v>
      </c>
      <c r="I52" s="67">
        <v>27</v>
      </c>
      <c r="J52" s="83">
        <v>110</v>
      </c>
      <c r="K52" s="86">
        <v>508</v>
      </c>
      <c r="L52" s="49">
        <v>6.05</v>
      </c>
    </row>
    <row r="53" spans="1:22" ht="15" x14ac:dyDescent="0.25">
      <c r="A53" s="20"/>
      <c r="B53" s="13"/>
      <c r="C53" s="9"/>
      <c r="D53" s="153" t="s">
        <v>31</v>
      </c>
      <c r="E53" s="38" t="s">
        <v>40</v>
      </c>
      <c r="F53" s="82">
        <v>50</v>
      </c>
      <c r="G53" s="67">
        <v>3.8</v>
      </c>
      <c r="H53" s="67">
        <v>0.4</v>
      </c>
      <c r="I53" s="67">
        <v>24.6</v>
      </c>
      <c r="J53" s="83">
        <v>117.5</v>
      </c>
      <c r="K53" s="86">
        <v>108</v>
      </c>
      <c r="L53" s="49">
        <v>2.94</v>
      </c>
    </row>
    <row r="54" spans="1:22" ht="15" x14ac:dyDescent="0.25">
      <c r="A54" s="20"/>
      <c r="B54" s="13"/>
      <c r="C54" s="9"/>
      <c r="D54" s="153" t="s">
        <v>32</v>
      </c>
      <c r="E54" s="38" t="s">
        <v>41</v>
      </c>
      <c r="F54" s="82">
        <v>50</v>
      </c>
      <c r="G54" s="67">
        <v>3.25</v>
      </c>
      <c r="H54" s="67">
        <v>0.6</v>
      </c>
      <c r="I54" s="67">
        <v>16.7</v>
      </c>
      <c r="J54" s="83">
        <v>87</v>
      </c>
      <c r="K54" s="86">
        <v>109</v>
      </c>
      <c r="L54" s="49">
        <v>3.98</v>
      </c>
    </row>
    <row r="55" spans="1:22" ht="15" x14ac:dyDescent="0.25">
      <c r="A55" s="20"/>
      <c r="B55" s="13"/>
      <c r="C55" s="9"/>
      <c r="D55" s="155" t="s">
        <v>24</v>
      </c>
      <c r="E55" s="38" t="s">
        <v>96</v>
      </c>
      <c r="F55" s="82">
        <v>100</v>
      </c>
      <c r="G55" s="67">
        <v>0.4</v>
      </c>
      <c r="H55" s="67">
        <v>0.4</v>
      </c>
      <c r="I55" s="67">
        <v>9.8000000000000007</v>
      </c>
      <c r="J55" s="83">
        <v>47</v>
      </c>
      <c r="K55" s="86">
        <v>112</v>
      </c>
      <c r="L55" s="49">
        <v>8</v>
      </c>
    </row>
    <row r="56" spans="1:22" ht="15" x14ac:dyDescent="0.25">
      <c r="A56" s="20"/>
      <c r="B56" s="13"/>
      <c r="C56" s="9"/>
      <c r="D56" s="156"/>
      <c r="E56" s="38"/>
      <c r="F56" s="82"/>
      <c r="G56" s="67"/>
      <c r="H56" s="67"/>
      <c r="I56" s="67"/>
      <c r="J56" s="83"/>
      <c r="K56" s="86"/>
      <c r="L56" s="61"/>
    </row>
    <row r="57" spans="1:22" ht="15" x14ac:dyDescent="0.25">
      <c r="A57" s="20"/>
      <c r="B57" s="13"/>
      <c r="C57" s="9"/>
      <c r="D57" s="5"/>
      <c r="E57" s="37"/>
      <c r="F57" s="68"/>
      <c r="G57" s="68"/>
      <c r="H57" s="68"/>
      <c r="I57" s="68"/>
      <c r="J57" s="68"/>
      <c r="K57" s="87"/>
      <c r="L57" s="55"/>
    </row>
    <row r="58" spans="1:22" ht="15" x14ac:dyDescent="0.25">
      <c r="A58" s="21"/>
      <c r="B58" s="15"/>
      <c r="C58" s="6"/>
      <c r="D58" s="16" t="s">
        <v>33</v>
      </c>
      <c r="E58" s="7"/>
      <c r="F58" s="74">
        <f>SUM(F49:F57)</f>
        <v>930</v>
      </c>
      <c r="G58" s="74">
        <f t="shared" ref="G58" si="9">SUM(G49:G57)</f>
        <v>27.18</v>
      </c>
      <c r="H58" s="74">
        <f t="shared" ref="H58" si="10">SUM(H49:H57)</f>
        <v>17.739999999999998</v>
      </c>
      <c r="I58" s="74">
        <f t="shared" ref="I58" si="11">SUM(I49:I57)</f>
        <v>118.61000000000001</v>
      </c>
      <c r="J58" s="74">
        <f t="shared" ref="J58:L58" si="12">SUM(J49:J57)</f>
        <v>746.9</v>
      </c>
      <c r="K58" s="75"/>
      <c r="L58" s="51">
        <f t="shared" si="12"/>
        <v>105.39</v>
      </c>
    </row>
    <row r="59" spans="1:22" ht="15.75" customHeight="1" thickBot="1" x14ac:dyDescent="0.25">
      <c r="A59" s="25">
        <f>A41</f>
        <v>1</v>
      </c>
      <c r="B59" s="26">
        <f>B41</f>
        <v>3</v>
      </c>
      <c r="C59" s="175" t="s">
        <v>4</v>
      </c>
      <c r="D59" s="176"/>
      <c r="E59" s="27"/>
      <c r="F59" s="76">
        <f>F48+F58</f>
        <v>1430</v>
      </c>
      <c r="G59" s="76">
        <f t="shared" ref="G59:J59" si="13">G48+G58</f>
        <v>54.58</v>
      </c>
      <c r="H59" s="76">
        <f t="shared" si="13"/>
        <v>30.64</v>
      </c>
      <c r="I59" s="76">
        <f t="shared" si="13"/>
        <v>186.31</v>
      </c>
      <c r="J59" s="76">
        <f t="shared" si="13"/>
        <v>1245</v>
      </c>
      <c r="K59" s="76"/>
      <c r="L59" s="56">
        <f>L48+L58</f>
        <v>163.4</v>
      </c>
      <c r="V59" s="2">
        <f>SUM(T62)</f>
        <v>0</v>
      </c>
    </row>
    <row r="60" spans="1:22" ht="15" x14ac:dyDescent="0.25">
      <c r="A60" s="17">
        <v>1</v>
      </c>
      <c r="B60" s="18">
        <v>4</v>
      </c>
      <c r="C60" s="19" t="s">
        <v>20</v>
      </c>
      <c r="D60" s="156" t="s">
        <v>28</v>
      </c>
      <c r="E60" s="44" t="s">
        <v>102</v>
      </c>
      <c r="F60" s="78">
        <v>110</v>
      </c>
      <c r="G60" s="77">
        <v>10.7</v>
      </c>
      <c r="H60" s="77">
        <v>1.8</v>
      </c>
      <c r="I60" s="77">
        <v>5.2</v>
      </c>
      <c r="J60" s="79">
        <v>80.3</v>
      </c>
      <c r="K60" s="79">
        <v>299</v>
      </c>
      <c r="L60" s="62">
        <v>45.98</v>
      </c>
      <c r="V60" s="2" t="s">
        <v>44</v>
      </c>
    </row>
    <row r="61" spans="1:22" ht="15" x14ac:dyDescent="0.25">
      <c r="A61" s="20"/>
      <c r="B61" s="13"/>
      <c r="C61" s="9"/>
      <c r="D61" s="153" t="s">
        <v>29</v>
      </c>
      <c r="E61" s="38" t="s">
        <v>42</v>
      </c>
      <c r="F61" s="82">
        <v>150</v>
      </c>
      <c r="G61" s="67">
        <v>4.0999999999999996</v>
      </c>
      <c r="H61" s="67">
        <v>6</v>
      </c>
      <c r="I61" s="67">
        <v>8.6999999999999993</v>
      </c>
      <c r="J61" s="83">
        <v>105</v>
      </c>
      <c r="K61" s="83">
        <v>377</v>
      </c>
      <c r="L61" s="49">
        <v>17.88</v>
      </c>
    </row>
    <row r="62" spans="1:22" ht="15" x14ac:dyDescent="0.25">
      <c r="A62" s="20"/>
      <c r="B62" s="13"/>
      <c r="C62" s="9"/>
      <c r="D62" s="153" t="s">
        <v>22</v>
      </c>
      <c r="E62" s="38" t="s">
        <v>103</v>
      </c>
      <c r="F62" s="82">
        <v>200</v>
      </c>
      <c r="G62" s="67">
        <v>2.8</v>
      </c>
      <c r="H62" s="67">
        <v>2.5</v>
      </c>
      <c r="I62" s="67">
        <v>13.6</v>
      </c>
      <c r="J62" s="83">
        <v>88</v>
      </c>
      <c r="K62" s="83">
        <v>465</v>
      </c>
      <c r="L62" s="49">
        <v>8.36</v>
      </c>
      <c r="P62" s="115"/>
    </row>
    <row r="63" spans="1:22" ht="15" x14ac:dyDescent="0.25">
      <c r="A63" s="20"/>
      <c r="B63" s="13"/>
      <c r="C63" s="9"/>
      <c r="D63" s="153"/>
      <c r="E63" s="38" t="s">
        <v>104</v>
      </c>
      <c r="F63" s="82">
        <v>15</v>
      </c>
      <c r="G63" s="67">
        <v>0.6</v>
      </c>
      <c r="H63" s="67">
        <v>4.5999999999999996</v>
      </c>
      <c r="I63" s="67">
        <v>9.4</v>
      </c>
      <c r="J63" s="83">
        <v>81.2</v>
      </c>
      <c r="K63" s="83">
        <v>580</v>
      </c>
      <c r="L63" s="49">
        <v>15</v>
      </c>
      <c r="P63" s="115"/>
    </row>
    <row r="64" spans="1:22" ht="15" x14ac:dyDescent="0.25">
      <c r="A64" s="20"/>
      <c r="B64" s="13"/>
      <c r="C64" s="9"/>
      <c r="D64" s="153" t="s">
        <v>23</v>
      </c>
      <c r="E64" s="38" t="s">
        <v>40</v>
      </c>
      <c r="F64" s="82">
        <v>30</v>
      </c>
      <c r="G64" s="67">
        <v>2.2999999999999998</v>
      </c>
      <c r="H64" s="67">
        <v>0.2</v>
      </c>
      <c r="I64" s="67">
        <v>14.8</v>
      </c>
      <c r="J64" s="83">
        <v>70.400000000000006</v>
      </c>
      <c r="K64" s="83">
        <v>573</v>
      </c>
      <c r="L64" s="49">
        <v>1.76</v>
      </c>
      <c r="P64" s="115"/>
    </row>
    <row r="65" spans="1:16" ht="15" x14ac:dyDescent="0.25">
      <c r="A65" s="20"/>
      <c r="B65" s="13"/>
      <c r="C65" s="9"/>
      <c r="D65" s="153" t="s">
        <v>23</v>
      </c>
      <c r="E65" s="38" t="s">
        <v>41</v>
      </c>
      <c r="F65" s="82">
        <v>30</v>
      </c>
      <c r="G65" s="67">
        <v>2.4</v>
      </c>
      <c r="H65" s="67">
        <v>0.5</v>
      </c>
      <c r="I65" s="67">
        <v>12</v>
      </c>
      <c r="J65" s="83">
        <v>61.8</v>
      </c>
      <c r="K65" s="83">
        <v>574</v>
      </c>
      <c r="L65" s="49">
        <v>2.38</v>
      </c>
      <c r="P65" s="115"/>
    </row>
    <row r="66" spans="1:16" ht="15" x14ac:dyDescent="0.25">
      <c r="A66" s="20"/>
      <c r="B66" s="13"/>
      <c r="C66" s="9"/>
      <c r="D66" s="122"/>
      <c r="E66" s="37"/>
      <c r="F66" s="68"/>
      <c r="G66" s="68"/>
      <c r="H66" s="68"/>
      <c r="I66" s="68"/>
      <c r="J66" s="68"/>
      <c r="K66" s="69"/>
      <c r="L66" s="50"/>
      <c r="P66" s="115"/>
    </row>
    <row r="67" spans="1:16" ht="15" x14ac:dyDescent="0.25">
      <c r="A67" s="21"/>
      <c r="B67" s="15"/>
      <c r="C67" s="6"/>
      <c r="D67" s="147" t="s">
        <v>33</v>
      </c>
      <c r="E67" s="40"/>
      <c r="F67" s="70">
        <v>535</v>
      </c>
      <c r="G67" s="70">
        <v>22.9</v>
      </c>
      <c r="H67" s="70">
        <v>15.6</v>
      </c>
      <c r="I67" s="70">
        <v>63.7</v>
      </c>
      <c r="J67" s="70">
        <v>486.7</v>
      </c>
      <c r="K67" s="70"/>
      <c r="L67" s="117">
        <v>91.36</v>
      </c>
      <c r="P67" s="115"/>
    </row>
    <row r="68" spans="1:16" ht="15" x14ac:dyDescent="0.25">
      <c r="A68" s="22">
        <f>A60</f>
        <v>1</v>
      </c>
      <c r="B68" s="11">
        <f>B60</f>
        <v>4</v>
      </c>
      <c r="C68" s="39" t="s">
        <v>25</v>
      </c>
      <c r="D68" s="153" t="s">
        <v>26</v>
      </c>
      <c r="E68" s="38" t="s">
        <v>90</v>
      </c>
      <c r="F68" s="82">
        <v>60</v>
      </c>
      <c r="G68" s="67">
        <v>0.48</v>
      </c>
      <c r="H68" s="67">
        <v>0.06</v>
      </c>
      <c r="I68" s="67">
        <v>1.02</v>
      </c>
      <c r="J68" s="67">
        <v>7.8</v>
      </c>
      <c r="K68" s="83">
        <v>107</v>
      </c>
      <c r="L68" s="60">
        <v>8.0500000000000007</v>
      </c>
    </row>
    <row r="69" spans="1:16" ht="15" x14ac:dyDescent="0.25">
      <c r="A69" s="20"/>
      <c r="B69" s="13"/>
      <c r="C69" s="36"/>
      <c r="D69" s="153" t="s">
        <v>27</v>
      </c>
      <c r="E69" s="38" t="s">
        <v>105</v>
      </c>
      <c r="F69" s="82">
        <v>250</v>
      </c>
      <c r="G69" s="67">
        <v>4.9000000000000004</v>
      </c>
      <c r="H69" s="67">
        <v>5.35</v>
      </c>
      <c r="I69" s="67">
        <v>20.149999999999999</v>
      </c>
      <c r="J69" s="67">
        <v>148.30000000000001</v>
      </c>
      <c r="K69" s="83">
        <v>145</v>
      </c>
      <c r="L69" s="49">
        <v>13.57</v>
      </c>
    </row>
    <row r="70" spans="1:16" ht="15" x14ac:dyDescent="0.25">
      <c r="A70" s="20"/>
      <c r="B70" s="13"/>
      <c r="C70" s="36"/>
      <c r="D70" s="153" t="s">
        <v>29</v>
      </c>
      <c r="E70" s="38" t="s">
        <v>106</v>
      </c>
      <c r="F70" s="82">
        <v>200</v>
      </c>
      <c r="G70" s="67">
        <v>15.8</v>
      </c>
      <c r="H70" s="67">
        <v>16.399999999999999</v>
      </c>
      <c r="I70" s="67">
        <v>18.170000000000002</v>
      </c>
      <c r="J70" s="67">
        <v>283</v>
      </c>
      <c r="K70" s="83">
        <v>407</v>
      </c>
      <c r="L70" s="49">
        <v>72.16</v>
      </c>
    </row>
    <row r="71" spans="1:16" ht="15" x14ac:dyDescent="0.25">
      <c r="A71" s="20"/>
      <c r="B71" s="13"/>
      <c r="C71" s="36"/>
      <c r="D71" s="153" t="s">
        <v>28</v>
      </c>
      <c r="E71" s="38" t="s">
        <v>94</v>
      </c>
      <c r="F71" s="82">
        <v>200</v>
      </c>
      <c r="G71" s="67">
        <v>0.5</v>
      </c>
      <c r="H71" s="67">
        <v>0.2</v>
      </c>
      <c r="I71" s="67">
        <v>23.1</v>
      </c>
      <c r="J71" s="67">
        <v>96</v>
      </c>
      <c r="K71" s="83">
        <v>507</v>
      </c>
      <c r="L71" s="49">
        <v>5.0599999999999996</v>
      </c>
    </row>
    <row r="72" spans="1:16" ht="15" x14ac:dyDescent="0.25">
      <c r="A72" s="20"/>
      <c r="B72" s="13"/>
      <c r="C72" s="36"/>
      <c r="D72" s="153" t="s">
        <v>30</v>
      </c>
      <c r="E72" s="38" t="s">
        <v>40</v>
      </c>
      <c r="F72" s="82">
        <v>50</v>
      </c>
      <c r="G72" s="67">
        <v>3.8</v>
      </c>
      <c r="H72" s="67">
        <v>0.4</v>
      </c>
      <c r="I72" s="67">
        <v>24.6</v>
      </c>
      <c r="J72" s="67">
        <v>117.5</v>
      </c>
      <c r="K72" s="83">
        <v>108</v>
      </c>
      <c r="L72" s="49">
        <v>2.94</v>
      </c>
    </row>
    <row r="73" spans="1:16" ht="15" x14ac:dyDescent="0.25">
      <c r="A73" s="20"/>
      <c r="B73" s="13"/>
      <c r="C73" s="36"/>
      <c r="D73" s="153" t="s">
        <v>31</v>
      </c>
      <c r="E73" s="38" t="s">
        <v>41</v>
      </c>
      <c r="F73" s="82">
        <v>50</v>
      </c>
      <c r="G73" s="67">
        <v>3.25</v>
      </c>
      <c r="H73" s="67">
        <v>0.6</v>
      </c>
      <c r="I73" s="67">
        <v>16.7</v>
      </c>
      <c r="J73" s="67">
        <v>87</v>
      </c>
      <c r="K73" s="83">
        <v>109</v>
      </c>
      <c r="L73" s="49">
        <v>3.98</v>
      </c>
    </row>
    <row r="74" spans="1:16" ht="15" x14ac:dyDescent="0.25">
      <c r="A74" s="20"/>
      <c r="B74" s="13"/>
      <c r="C74" s="36"/>
      <c r="D74" s="153" t="s">
        <v>32</v>
      </c>
      <c r="E74" s="45" t="s">
        <v>107</v>
      </c>
      <c r="F74" s="88">
        <v>30</v>
      </c>
      <c r="G74" s="89">
        <v>1.77</v>
      </c>
      <c r="H74" s="89">
        <v>1.4</v>
      </c>
      <c r="I74" s="89">
        <v>22.56</v>
      </c>
      <c r="J74" s="89">
        <v>109.8</v>
      </c>
      <c r="K74" s="90">
        <v>589</v>
      </c>
      <c r="L74" s="49">
        <v>22</v>
      </c>
    </row>
    <row r="75" spans="1:16" ht="15" x14ac:dyDescent="0.25">
      <c r="A75" s="20"/>
      <c r="B75" s="13"/>
      <c r="C75" s="9"/>
      <c r="D75" s="157"/>
      <c r="E75" s="37"/>
      <c r="F75" s="68"/>
      <c r="G75" s="68"/>
      <c r="H75" s="68"/>
      <c r="I75" s="68"/>
      <c r="J75" s="68"/>
      <c r="K75" s="69"/>
      <c r="L75" s="50"/>
    </row>
    <row r="76" spans="1:16" ht="15" x14ac:dyDescent="0.25">
      <c r="A76" s="20"/>
      <c r="B76" s="13"/>
      <c r="C76" s="9"/>
      <c r="D76" s="122"/>
      <c r="E76" s="31"/>
      <c r="F76" s="72"/>
      <c r="G76" s="72"/>
      <c r="H76" s="72"/>
      <c r="I76" s="72"/>
      <c r="J76" s="72"/>
      <c r="K76" s="73"/>
      <c r="L76" s="55"/>
    </row>
    <row r="77" spans="1:16" ht="15" x14ac:dyDescent="0.25">
      <c r="A77" s="21"/>
      <c r="B77" s="15"/>
      <c r="C77" s="6"/>
      <c r="D77" s="16" t="s">
        <v>33</v>
      </c>
      <c r="E77" s="7"/>
      <c r="F77" s="74">
        <f>SUM(F68:F76)</f>
        <v>840</v>
      </c>
      <c r="G77" s="74">
        <f t="shared" ref="G77" si="14">SUM(G68:G76)</f>
        <v>30.5</v>
      </c>
      <c r="H77" s="74">
        <f t="shared" ref="H77" si="15">SUM(H68:H76)</f>
        <v>24.409999999999997</v>
      </c>
      <c r="I77" s="74">
        <f t="shared" ref="I77" si="16">SUM(I68:I76)</f>
        <v>126.30000000000001</v>
      </c>
      <c r="J77" s="74">
        <f t="shared" ref="J77:L77" si="17">SUM(J68:J76)</f>
        <v>849.4</v>
      </c>
      <c r="K77" s="75"/>
      <c r="L77" s="51">
        <f t="shared" si="17"/>
        <v>127.76</v>
      </c>
    </row>
    <row r="78" spans="1:16" ht="15.75" customHeight="1" thickBot="1" x14ac:dyDescent="0.25">
      <c r="A78" s="25">
        <f>A60</f>
        <v>1</v>
      </c>
      <c r="B78" s="26">
        <f>B60</f>
        <v>4</v>
      </c>
      <c r="C78" s="175" t="s">
        <v>4</v>
      </c>
      <c r="D78" s="176"/>
      <c r="E78" s="27"/>
      <c r="F78" s="76">
        <f>F67+F77</f>
        <v>1375</v>
      </c>
      <c r="G78" s="76">
        <f t="shared" ref="G78" si="18">G67+G77</f>
        <v>53.4</v>
      </c>
      <c r="H78" s="76">
        <f t="shared" ref="H78" si="19">H67+H77</f>
        <v>40.01</v>
      </c>
      <c r="I78" s="76">
        <f t="shared" ref="I78" si="20">I67+I77</f>
        <v>190</v>
      </c>
      <c r="J78" s="76">
        <f t="shared" ref="J78:L78" si="21">J67+J77</f>
        <v>1336.1</v>
      </c>
      <c r="K78" s="76"/>
      <c r="L78" s="56">
        <f t="shared" si="21"/>
        <v>219.12</v>
      </c>
    </row>
    <row r="79" spans="1:16" ht="15" x14ac:dyDescent="0.25">
      <c r="A79" s="17">
        <v>1</v>
      </c>
      <c r="B79" s="18">
        <v>5</v>
      </c>
      <c r="C79" s="36" t="s">
        <v>20</v>
      </c>
      <c r="D79" s="156" t="s">
        <v>28</v>
      </c>
      <c r="E79" s="38" t="s">
        <v>108</v>
      </c>
      <c r="F79" s="82">
        <v>90</v>
      </c>
      <c r="G79" s="67">
        <v>9</v>
      </c>
      <c r="H79" s="67">
        <v>6.5</v>
      </c>
      <c r="I79" s="67">
        <v>5</v>
      </c>
      <c r="J79" s="67">
        <v>152.30000000000001</v>
      </c>
      <c r="K79" s="83" t="s">
        <v>109</v>
      </c>
      <c r="L79" s="60">
        <v>48.98</v>
      </c>
    </row>
    <row r="80" spans="1:16" ht="15" x14ac:dyDescent="0.25">
      <c r="A80" s="20"/>
      <c r="B80" s="13"/>
      <c r="C80" s="36"/>
      <c r="D80" s="153" t="s">
        <v>29</v>
      </c>
      <c r="E80" s="38" t="s">
        <v>110</v>
      </c>
      <c r="F80" s="82">
        <v>150</v>
      </c>
      <c r="G80" s="67">
        <v>8.3000000000000007</v>
      </c>
      <c r="H80" s="67">
        <v>6.2</v>
      </c>
      <c r="I80" s="67">
        <v>37</v>
      </c>
      <c r="J80" s="83">
        <v>235.1</v>
      </c>
      <c r="K80" s="83">
        <v>202</v>
      </c>
      <c r="L80" s="49">
        <v>13.2</v>
      </c>
    </row>
    <row r="81" spans="1:12" ht="15" x14ac:dyDescent="0.25">
      <c r="A81" s="20"/>
      <c r="B81" s="13"/>
      <c r="C81" s="36"/>
      <c r="D81" s="153" t="s">
        <v>22</v>
      </c>
      <c r="E81" s="38" t="s">
        <v>97</v>
      </c>
      <c r="F81" s="82">
        <v>200</v>
      </c>
      <c r="G81" s="67">
        <v>1.6</v>
      </c>
      <c r="H81" s="67">
        <v>1.3</v>
      </c>
      <c r="I81" s="67">
        <v>11.5</v>
      </c>
      <c r="J81" s="83">
        <v>64</v>
      </c>
      <c r="K81" s="83">
        <v>460</v>
      </c>
      <c r="L81" s="49">
        <v>8.01</v>
      </c>
    </row>
    <row r="82" spans="1:12" ht="15" x14ac:dyDescent="0.25">
      <c r="A82" s="20"/>
      <c r="B82" s="13"/>
      <c r="C82" s="36"/>
      <c r="D82" s="153" t="s">
        <v>23</v>
      </c>
      <c r="E82" s="38" t="s">
        <v>40</v>
      </c>
      <c r="F82" s="82">
        <v>40</v>
      </c>
      <c r="G82" s="67">
        <v>3</v>
      </c>
      <c r="H82" s="67">
        <v>0.3</v>
      </c>
      <c r="I82" s="67">
        <v>19.600000000000001</v>
      </c>
      <c r="J82" s="83">
        <v>93.4</v>
      </c>
      <c r="K82" s="83">
        <v>573</v>
      </c>
      <c r="L82" s="49">
        <v>2.35</v>
      </c>
    </row>
    <row r="83" spans="1:12" ht="15" x14ac:dyDescent="0.25">
      <c r="A83" s="20"/>
      <c r="B83" s="13"/>
      <c r="C83" s="36"/>
      <c r="D83" s="153" t="s">
        <v>23</v>
      </c>
      <c r="E83" s="38" t="s">
        <v>41</v>
      </c>
      <c r="F83" s="82">
        <v>20</v>
      </c>
      <c r="G83" s="67">
        <v>1.6</v>
      </c>
      <c r="H83" s="67">
        <v>0.3</v>
      </c>
      <c r="I83" s="67">
        <v>8.1</v>
      </c>
      <c r="J83" s="83">
        <v>41.4</v>
      </c>
      <c r="K83" s="83">
        <v>574</v>
      </c>
      <c r="L83" s="49">
        <v>1.59</v>
      </c>
    </row>
    <row r="84" spans="1:12" ht="15" x14ac:dyDescent="0.25">
      <c r="A84" s="20"/>
      <c r="B84" s="13"/>
      <c r="C84" s="36"/>
      <c r="D84" s="153"/>
      <c r="E84" s="38"/>
      <c r="F84" s="82"/>
      <c r="G84" s="67"/>
      <c r="H84" s="67"/>
      <c r="I84" s="67"/>
      <c r="J84" s="83"/>
      <c r="K84" s="83"/>
      <c r="L84" s="49"/>
    </row>
    <row r="85" spans="1:12" ht="15" x14ac:dyDescent="0.25">
      <c r="A85" s="20"/>
      <c r="B85" s="13"/>
      <c r="C85" s="9"/>
      <c r="D85" s="122"/>
      <c r="E85" s="37"/>
      <c r="F85" s="68"/>
      <c r="G85" s="68"/>
      <c r="H85" s="68"/>
      <c r="I85" s="68"/>
      <c r="J85" s="68"/>
      <c r="K85" s="69"/>
      <c r="L85" s="50"/>
    </row>
    <row r="86" spans="1:12" ht="15" x14ac:dyDescent="0.25">
      <c r="A86" s="21"/>
      <c r="B86" s="15"/>
      <c r="C86" s="6"/>
      <c r="D86" s="160" t="s">
        <v>33</v>
      </c>
      <c r="E86" s="40"/>
      <c r="F86" s="70">
        <v>500</v>
      </c>
      <c r="G86" s="70">
        <v>23.5</v>
      </c>
      <c r="H86" s="70">
        <v>14.6</v>
      </c>
      <c r="I86" s="70">
        <v>81.2</v>
      </c>
      <c r="J86" s="70">
        <v>586.20000000000005</v>
      </c>
      <c r="K86" s="71"/>
      <c r="L86" s="51">
        <v>74.12</v>
      </c>
    </row>
    <row r="87" spans="1:12" ht="15" x14ac:dyDescent="0.25">
      <c r="A87" s="22">
        <f>A79</f>
        <v>1</v>
      </c>
      <c r="B87" s="11">
        <f>B79</f>
        <v>5</v>
      </c>
      <c r="C87" s="8" t="s">
        <v>25</v>
      </c>
      <c r="D87" s="156" t="s">
        <v>26</v>
      </c>
      <c r="E87" s="38" t="s">
        <v>52</v>
      </c>
      <c r="F87" s="82">
        <v>60</v>
      </c>
      <c r="G87" s="67">
        <v>0.96</v>
      </c>
      <c r="H87" s="67">
        <v>3.78</v>
      </c>
      <c r="I87" s="154">
        <v>4.4400000000000004</v>
      </c>
      <c r="J87" s="83">
        <v>54.48</v>
      </c>
      <c r="K87" s="83" t="s">
        <v>98</v>
      </c>
      <c r="L87" s="52">
        <v>7.2</v>
      </c>
    </row>
    <row r="88" spans="1:12" ht="15" x14ac:dyDescent="0.25">
      <c r="A88" s="20"/>
      <c r="B88" s="13"/>
      <c r="C88" s="9"/>
      <c r="D88" s="153" t="s">
        <v>27</v>
      </c>
      <c r="E88" s="38" t="s">
        <v>111</v>
      </c>
      <c r="F88" s="82">
        <v>250</v>
      </c>
      <c r="G88" s="67">
        <v>2.1800000000000002</v>
      </c>
      <c r="H88" s="67">
        <v>4.45</v>
      </c>
      <c r="I88" s="67">
        <v>12.02</v>
      </c>
      <c r="J88" s="83">
        <v>97</v>
      </c>
      <c r="K88" s="83">
        <v>131</v>
      </c>
      <c r="L88" s="52">
        <v>12.2</v>
      </c>
    </row>
    <row r="89" spans="1:12" ht="15" x14ac:dyDescent="0.25">
      <c r="A89" s="20"/>
      <c r="B89" s="13"/>
      <c r="C89" s="9"/>
      <c r="D89" s="153" t="s">
        <v>28</v>
      </c>
      <c r="E89" s="38" t="s">
        <v>112</v>
      </c>
      <c r="F89" s="82">
        <v>120</v>
      </c>
      <c r="G89" s="67">
        <v>12.82</v>
      </c>
      <c r="H89" s="67">
        <v>2.99</v>
      </c>
      <c r="I89" s="67">
        <v>10.72</v>
      </c>
      <c r="J89" s="83">
        <v>121.38</v>
      </c>
      <c r="K89" s="83">
        <v>345</v>
      </c>
      <c r="L89" s="54">
        <v>56</v>
      </c>
    </row>
    <row r="90" spans="1:12" ht="15" x14ac:dyDescent="0.25">
      <c r="A90" s="20"/>
      <c r="B90" s="13"/>
      <c r="C90" s="9"/>
      <c r="D90" s="153" t="s">
        <v>29</v>
      </c>
      <c r="E90" s="38" t="s">
        <v>113</v>
      </c>
      <c r="F90" s="82">
        <v>180</v>
      </c>
      <c r="G90" s="67">
        <v>4.4400000000000004</v>
      </c>
      <c r="H90" s="67">
        <v>7.32</v>
      </c>
      <c r="I90" s="67">
        <v>44.8</v>
      </c>
      <c r="J90" s="83">
        <v>262.8</v>
      </c>
      <c r="K90" s="83">
        <v>240</v>
      </c>
      <c r="L90" s="54">
        <v>13.98</v>
      </c>
    </row>
    <row r="91" spans="1:12" ht="15" x14ac:dyDescent="0.25">
      <c r="A91" s="20"/>
      <c r="B91" s="13"/>
      <c r="C91" s="9"/>
      <c r="D91" s="153" t="s">
        <v>22</v>
      </c>
      <c r="E91" s="38" t="s">
        <v>114</v>
      </c>
      <c r="F91" s="82">
        <v>200</v>
      </c>
      <c r="G91" s="67">
        <v>0.1</v>
      </c>
      <c r="H91" s="67">
        <v>0</v>
      </c>
      <c r="I91" s="67">
        <v>15.2</v>
      </c>
      <c r="J91" s="83">
        <v>61</v>
      </c>
      <c r="K91" s="83">
        <v>494</v>
      </c>
      <c r="L91" s="54">
        <v>4.9000000000000004</v>
      </c>
    </row>
    <row r="92" spans="1:12" ht="15" x14ac:dyDescent="0.25">
      <c r="A92" s="20"/>
      <c r="B92" s="13"/>
      <c r="C92" s="9"/>
      <c r="D92" s="153" t="s">
        <v>31</v>
      </c>
      <c r="E92" s="38" t="s">
        <v>40</v>
      </c>
      <c r="F92" s="82">
        <v>50</v>
      </c>
      <c r="G92" s="67">
        <v>3.8</v>
      </c>
      <c r="H92" s="67">
        <v>0.4</v>
      </c>
      <c r="I92" s="67">
        <v>24.6</v>
      </c>
      <c r="J92" s="83">
        <v>117.5</v>
      </c>
      <c r="K92" s="83">
        <v>108</v>
      </c>
      <c r="L92" s="54">
        <v>2.94</v>
      </c>
    </row>
    <row r="93" spans="1:12" ht="15" x14ac:dyDescent="0.25">
      <c r="A93" s="20"/>
      <c r="B93" s="13"/>
      <c r="C93" s="9"/>
      <c r="D93" s="153" t="s">
        <v>32</v>
      </c>
      <c r="E93" s="38" t="s">
        <v>41</v>
      </c>
      <c r="F93" s="82">
        <v>50</v>
      </c>
      <c r="G93" s="67">
        <v>3.25</v>
      </c>
      <c r="H93" s="67">
        <v>0.6</v>
      </c>
      <c r="I93" s="67">
        <v>16.7</v>
      </c>
      <c r="J93" s="83">
        <v>87</v>
      </c>
      <c r="K93" s="83">
        <v>109</v>
      </c>
      <c r="L93" s="54">
        <v>3.98</v>
      </c>
    </row>
    <row r="94" spans="1:12" ht="15" x14ac:dyDescent="0.25">
      <c r="A94" s="20"/>
      <c r="B94" s="13"/>
      <c r="C94" s="9"/>
      <c r="D94" s="5"/>
      <c r="E94" s="37" t="s">
        <v>96</v>
      </c>
      <c r="F94" s="68">
        <v>100</v>
      </c>
      <c r="G94" s="68">
        <v>0.4</v>
      </c>
      <c r="H94" s="68">
        <v>0.4</v>
      </c>
      <c r="I94" s="68">
        <v>9.8000000000000007</v>
      </c>
      <c r="J94" s="68">
        <v>47</v>
      </c>
      <c r="K94" s="69">
        <v>112</v>
      </c>
      <c r="L94" s="55">
        <v>8</v>
      </c>
    </row>
    <row r="95" spans="1:12" ht="15" x14ac:dyDescent="0.25">
      <c r="A95" s="20"/>
      <c r="B95" s="13"/>
      <c r="C95" s="9"/>
      <c r="D95" s="5"/>
      <c r="E95" s="31"/>
      <c r="F95" s="72"/>
      <c r="G95" s="72"/>
      <c r="H95" s="72"/>
      <c r="I95" s="72"/>
      <c r="J95" s="72"/>
      <c r="K95" s="73"/>
      <c r="L95" s="55"/>
    </row>
    <row r="96" spans="1:12" ht="15" x14ac:dyDescent="0.25">
      <c r="A96" s="21"/>
      <c r="B96" s="15"/>
      <c r="C96" s="6"/>
      <c r="D96" s="16" t="s">
        <v>33</v>
      </c>
      <c r="E96" s="7"/>
      <c r="F96" s="74">
        <f>SUM(F87:F95)</f>
        <v>1010</v>
      </c>
      <c r="G96" s="74">
        <f t="shared" ref="G96" si="22">SUM(G87:G95)</f>
        <v>27.950000000000003</v>
      </c>
      <c r="H96" s="74">
        <f t="shared" ref="H96" si="23">SUM(H87:H95)</f>
        <v>19.939999999999998</v>
      </c>
      <c r="I96" s="74">
        <f t="shared" ref="I96" si="24">SUM(I87:I95)</f>
        <v>138.28</v>
      </c>
      <c r="J96" s="74">
        <f t="shared" ref="J96:L96" si="25">SUM(J87:J95)</f>
        <v>848.16000000000008</v>
      </c>
      <c r="K96" s="74"/>
      <c r="L96" s="63">
        <f t="shared" si="25"/>
        <v>109.20000000000002</v>
      </c>
    </row>
    <row r="97" spans="1:12" ht="15.75" customHeight="1" thickBot="1" x14ac:dyDescent="0.25">
      <c r="A97" s="25">
        <f>A79</f>
        <v>1</v>
      </c>
      <c r="B97" s="26">
        <f>B79</f>
        <v>5</v>
      </c>
      <c r="C97" s="175" t="s">
        <v>4</v>
      </c>
      <c r="D97" s="177"/>
      <c r="E97" s="27"/>
      <c r="F97" s="76">
        <f>F86+F96</f>
        <v>1510</v>
      </c>
      <c r="G97" s="76">
        <f t="shared" ref="G97" si="26">G86+G96</f>
        <v>51.45</v>
      </c>
      <c r="H97" s="76">
        <f t="shared" ref="H97" si="27">H86+H96</f>
        <v>34.54</v>
      </c>
      <c r="I97" s="76">
        <f t="shared" ref="I97" si="28">I86+I96</f>
        <v>219.48000000000002</v>
      </c>
      <c r="J97" s="76">
        <f t="shared" ref="J97:L97" si="29">J86+J96</f>
        <v>1434.3600000000001</v>
      </c>
      <c r="K97" s="76"/>
      <c r="L97" s="56">
        <f t="shared" si="29"/>
        <v>183.32000000000002</v>
      </c>
    </row>
    <row r="98" spans="1:12" ht="15" x14ac:dyDescent="0.25">
      <c r="A98" s="17">
        <v>2</v>
      </c>
      <c r="B98" s="18">
        <v>1</v>
      </c>
      <c r="C98" s="19" t="s">
        <v>20</v>
      </c>
      <c r="D98" s="158"/>
      <c r="E98" s="44" t="s">
        <v>115</v>
      </c>
      <c r="F98" s="78">
        <v>40</v>
      </c>
      <c r="G98" s="77">
        <v>5.7</v>
      </c>
      <c r="H98" s="77">
        <v>10.4</v>
      </c>
      <c r="I98" s="77">
        <v>8</v>
      </c>
      <c r="J98" s="79">
        <v>148.1</v>
      </c>
      <c r="K98" s="79">
        <v>65</v>
      </c>
      <c r="L98" s="64" t="s">
        <v>116</v>
      </c>
    </row>
    <row r="99" spans="1:12" ht="15" x14ac:dyDescent="0.25">
      <c r="A99" s="20"/>
      <c r="B99" s="13"/>
      <c r="C99" s="9"/>
      <c r="D99" s="153" t="s">
        <v>21</v>
      </c>
      <c r="E99" s="38" t="s">
        <v>117</v>
      </c>
      <c r="F99" s="82">
        <v>200</v>
      </c>
      <c r="G99" s="67">
        <v>7.5</v>
      </c>
      <c r="H99" s="67">
        <v>7.4</v>
      </c>
      <c r="I99" s="67">
        <v>35.700000000000003</v>
      </c>
      <c r="J99" s="83" t="s">
        <v>118</v>
      </c>
      <c r="K99" s="83">
        <v>235</v>
      </c>
      <c r="L99" s="58">
        <v>13.23</v>
      </c>
    </row>
    <row r="100" spans="1:12" ht="15" x14ac:dyDescent="0.25">
      <c r="A100" s="20"/>
      <c r="B100" s="13"/>
      <c r="C100" s="9"/>
      <c r="D100" s="153" t="s">
        <v>22</v>
      </c>
      <c r="E100" s="38" t="s">
        <v>119</v>
      </c>
      <c r="F100" s="82">
        <v>200</v>
      </c>
      <c r="G100" s="67">
        <v>0.3</v>
      </c>
      <c r="H100" s="67">
        <v>0.1</v>
      </c>
      <c r="I100" s="67">
        <v>9.5</v>
      </c>
      <c r="J100" s="83">
        <v>40</v>
      </c>
      <c r="K100" s="83">
        <v>459</v>
      </c>
      <c r="L100" s="58">
        <v>4.96</v>
      </c>
    </row>
    <row r="101" spans="1:12" ht="15" x14ac:dyDescent="0.25">
      <c r="A101" s="20"/>
      <c r="B101" s="13"/>
      <c r="C101" s="9"/>
      <c r="D101" s="153" t="s">
        <v>23</v>
      </c>
      <c r="E101" s="38" t="s">
        <v>41</v>
      </c>
      <c r="F101" s="82">
        <v>20</v>
      </c>
      <c r="G101" s="67">
        <v>1.6</v>
      </c>
      <c r="H101" s="67">
        <v>0.3</v>
      </c>
      <c r="I101" s="67">
        <v>8.1</v>
      </c>
      <c r="J101" s="83">
        <v>41.4</v>
      </c>
      <c r="K101" s="83">
        <v>574</v>
      </c>
      <c r="L101" s="58">
        <v>1.59</v>
      </c>
    </row>
    <row r="102" spans="1:12" ht="15" x14ac:dyDescent="0.25">
      <c r="A102" s="20"/>
      <c r="B102" s="13"/>
      <c r="C102" s="9"/>
      <c r="D102" s="153"/>
      <c r="E102" s="38" t="s">
        <v>120</v>
      </c>
      <c r="F102" s="67">
        <v>25</v>
      </c>
      <c r="G102" s="67">
        <v>1.8</v>
      </c>
      <c r="H102" s="67">
        <v>2.4500000000000002</v>
      </c>
      <c r="I102" s="67">
        <v>18.600000000000001</v>
      </c>
      <c r="J102" s="67">
        <v>104.3</v>
      </c>
      <c r="K102" s="67">
        <v>590</v>
      </c>
      <c r="L102" s="49">
        <v>24.45</v>
      </c>
    </row>
    <row r="103" spans="1:12" ht="15" x14ac:dyDescent="0.25">
      <c r="A103" s="20"/>
      <c r="B103" s="13"/>
      <c r="C103" s="9"/>
      <c r="D103" s="153" t="s">
        <v>24</v>
      </c>
      <c r="E103" s="38" t="s">
        <v>96</v>
      </c>
      <c r="F103" s="82">
        <v>100</v>
      </c>
      <c r="G103" s="67">
        <v>0.4</v>
      </c>
      <c r="H103" s="67">
        <v>0.4</v>
      </c>
      <c r="I103" s="67">
        <v>9.8000000000000007</v>
      </c>
      <c r="J103" s="83">
        <v>47</v>
      </c>
      <c r="K103" s="83">
        <v>112</v>
      </c>
      <c r="L103" s="58">
        <v>8</v>
      </c>
    </row>
    <row r="104" spans="1:12" ht="15" x14ac:dyDescent="0.25">
      <c r="A104" s="20"/>
      <c r="B104" s="13"/>
      <c r="C104" s="9"/>
      <c r="D104" s="122"/>
      <c r="E104" s="37"/>
      <c r="F104" s="68"/>
      <c r="G104" s="68"/>
      <c r="H104" s="68"/>
      <c r="I104" s="68"/>
      <c r="J104" s="68"/>
      <c r="K104" s="69"/>
      <c r="L104" s="50"/>
    </row>
    <row r="105" spans="1:12" ht="15" x14ac:dyDescent="0.25">
      <c r="A105" s="21"/>
      <c r="B105" s="15"/>
      <c r="C105" s="6"/>
      <c r="D105" s="160" t="s">
        <v>33</v>
      </c>
      <c r="E105" s="40"/>
      <c r="F105" s="70">
        <v>560</v>
      </c>
      <c r="G105" s="70">
        <v>17.3</v>
      </c>
      <c r="H105" s="70">
        <v>21.05</v>
      </c>
      <c r="I105" s="70">
        <v>89.7</v>
      </c>
      <c r="J105" s="70">
        <v>620.4</v>
      </c>
      <c r="K105" s="71"/>
      <c r="L105" s="51">
        <v>72.45</v>
      </c>
    </row>
    <row r="106" spans="1:12" ht="15" x14ac:dyDescent="0.25">
      <c r="A106" s="22">
        <f>A98</f>
        <v>2</v>
      </c>
      <c r="B106" s="11">
        <f>B98</f>
        <v>1</v>
      </c>
      <c r="C106" s="8" t="s">
        <v>25</v>
      </c>
      <c r="D106" s="159" t="s">
        <v>26</v>
      </c>
      <c r="E106" s="38" t="s">
        <v>121</v>
      </c>
      <c r="F106" s="82">
        <v>60</v>
      </c>
      <c r="G106" s="67">
        <v>0.66</v>
      </c>
      <c r="H106" s="67">
        <v>0.06</v>
      </c>
      <c r="I106" s="67">
        <v>2.1</v>
      </c>
      <c r="J106" s="83">
        <v>12</v>
      </c>
      <c r="K106" s="83">
        <v>107</v>
      </c>
      <c r="L106" s="60">
        <v>8.0500000000000007</v>
      </c>
    </row>
    <row r="107" spans="1:12" ht="15" x14ac:dyDescent="0.25">
      <c r="A107" s="20"/>
      <c r="B107" s="13"/>
      <c r="C107" s="9"/>
      <c r="D107" s="46" t="s">
        <v>27</v>
      </c>
      <c r="E107" s="38" t="s">
        <v>122</v>
      </c>
      <c r="F107" s="82">
        <v>250</v>
      </c>
      <c r="G107" s="67">
        <v>2.0499999999999998</v>
      </c>
      <c r="H107" s="67">
        <v>5.25</v>
      </c>
      <c r="I107" s="67">
        <v>16.25</v>
      </c>
      <c r="J107" s="83">
        <v>121.3</v>
      </c>
      <c r="K107" s="83">
        <v>134</v>
      </c>
      <c r="L107" s="49">
        <v>11.24</v>
      </c>
    </row>
    <row r="108" spans="1:12" ht="15" x14ac:dyDescent="0.25">
      <c r="A108" s="20"/>
      <c r="B108" s="13"/>
      <c r="C108" s="9"/>
      <c r="D108" s="46" t="s">
        <v>29</v>
      </c>
      <c r="E108" s="38" t="s">
        <v>123</v>
      </c>
      <c r="F108" s="82">
        <v>150</v>
      </c>
      <c r="G108" s="67">
        <v>5.65</v>
      </c>
      <c r="H108" s="67">
        <v>0.67</v>
      </c>
      <c r="I108" s="67">
        <v>29.04</v>
      </c>
      <c r="J108" s="83">
        <v>145</v>
      </c>
      <c r="K108" s="83">
        <v>291</v>
      </c>
      <c r="L108" s="49">
        <v>12.15</v>
      </c>
    </row>
    <row r="109" spans="1:12" ht="15" x14ac:dyDescent="0.25">
      <c r="A109" s="20"/>
      <c r="B109" s="13"/>
      <c r="C109" s="9"/>
      <c r="D109" s="46" t="s">
        <v>28</v>
      </c>
      <c r="E109" s="38" t="s">
        <v>124</v>
      </c>
      <c r="F109" s="82">
        <v>105</v>
      </c>
      <c r="G109" s="67">
        <v>17.100000000000001</v>
      </c>
      <c r="H109" s="67">
        <v>13.1</v>
      </c>
      <c r="I109" s="67">
        <v>4.0999999999999996</v>
      </c>
      <c r="J109" s="83">
        <v>203.3</v>
      </c>
      <c r="K109" s="83">
        <v>398</v>
      </c>
      <c r="L109" s="49">
        <v>71</v>
      </c>
    </row>
    <row r="110" spans="1:12" ht="15" x14ac:dyDescent="0.25">
      <c r="A110" s="20"/>
      <c r="B110" s="13"/>
      <c r="C110" s="9"/>
      <c r="D110" s="46" t="s">
        <v>22</v>
      </c>
      <c r="E110" s="38" t="s">
        <v>114</v>
      </c>
      <c r="F110" s="82">
        <v>200</v>
      </c>
      <c r="G110" s="67">
        <v>0.1</v>
      </c>
      <c r="H110" s="67">
        <v>0</v>
      </c>
      <c r="I110" s="67">
        <v>15.2</v>
      </c>
      <c r="J110" s="83">
        <v>61</v>
      </c>
      <c r="K110" s="83">
        <v>494</v>
      </c>
      <c r="L110" s="49">
        <v>4.96</v>
      </c>
    </row>
    <row r="111" spans="1:12" ht="15" x14ac:dyDescent="0.25">
      <c r="A111" s="20"/>
      <c r="B111" s="13"/>
      <c r="C111" s="9"/>
      <c r="D111" s="46" t="s">
        <v>31</v>
      </c>
      <c r="E111" s="38" t="s">
        <v>40</v>
      </c>
      <c r="F111" s="82">
        <v>50</v>
      </c>
      <c r="G111" s="67">
        <v>3.8</v>
      </c>
      <c r="H111" s="67">
        <v>0.4</v>
      </c>
      <c r="I111" s="67">
        <v>24.6</v>
      </c>
      <c r="J111" s="83">
        <v>117.5</v>
      </c>
      <c r="K111" s="83">
        <v>108</v>
      </c>
      <c r="L111" s="49">
        <v>2.94</v>
      </c>
    </row>
    <row r="112" spans="1:12" ht="15" x14ac:dyDescent="0.25">
      <c r="A112" s="20"/>
      <c r="B112" s="13"/>
      <c r="C112" s="9"/>
      <c r="D112" s="46" t="s">
        <v>32</v>
      </c>
      <c r="E112" s="38" t="s">
        <v>41</v>
      </c>
      <c r="F112" s="82">
        <v>50</v>
      </c>
      <c r="G112" s="67">
        <v>3.25</v>
      </c>
      <c r="H112" s="67">
        <v>0.6</v>
      </c>
      <c r="I112" s="67">
        <v>16.7</v>
      </c>
      <c r="J112" s="83">
        <v>87</v>
      </c>
      <c r="K112" s="83">
        <v>109</v>
      </c>
      <c r="L112" s="49">
        <v>3.98</v>
      </c>
    </row>
    <row r="113" spans="1:17" ht="15" x14ac:dyDescent="0.25">
      <c r="A113" s="20"/>
      <c r="B113" s="13"/>
      <c r="C113" s="9"/>
      <c r="D113" s="5"/>
      <c r="E113" s="37"/>
      <c r="F113" s="68"/>
      <c r="G113" s="68"/>
      <c r="H113" s="68"/>
      <c r="I113" s="68"/>
      <c r="J113" s="68"/>
      <c r="K113" s="69"/>
      <c r="L113" s="55"/>
    </row>
    <row r="114" spans="1:17" ht="15" x14ac:dyDescent="0.25">
      <c r="A114" s="20"/>
      <c r="B114" s="13"/>
      <c r="C114" s="9"/>
      <c r="D114" s="5"/>
      <c r="E114" s="31"/>
      <c r="F114" s="72"/>
      <c r="G114" s="72"/>
      <c r="H114" s="72"/>
      <c r="I114" s="72"/>
      <c r="J114" s="72"/>
      <c r="K114" s="73"/>
      <c r="L114" s="55"/>
    </row>
    <row r="115" spans="1:17" ht="15" x14ac:dyDescent="0.25">
      <c r="A115" s="21"/>
      <c r="B115" s="15"/>
      <c r="C115" s="6"/>
      <c r="D115" s="16" t="s">
        <v>33</v>
      </c>
      <c r="E115" s="7"/>
      <c r="F115" s="74">
        <f>SUM(F106:F114)</f>
        <v>865</v>
      </c>
      <c r="G115" s="74">
        <f t="shared" ref="G115:J115" si="30">SUM(G106:G114)</f>
        <v>32.61</v>
      </c>
      <c r="H115" s="74">
        <f t="shared" si="30"/>
        <v>20.079999999999998</v>
      </c>
      <c r="I115" s="74">
        <f t="shared" si="30"/>
        <v>107.99</v>
      </c>
      <c r="J115" s="74">
        <f t="shared" si="30"/>
        <v>747.1</v>
      </c>
      <c r="K115" s="75"/>
      <c r="L115" s="51">
        <f t="shared" ref="L115" si="31">SUM(L106:L114)</f>
        <v>114.32</v>
      </c>
    </row>
    <row r="116" spans="1:17" ht="15.75" thickBot="1" x14ac:dyDescent="0.25">
      <c r="A116" s="25">
        <f>A98</f>
        <v>2</v>
      </c>
      <c r="B116" s="26">
        <f>B98</f>
        <v>1</v>
      </c>
      <c r="C116" s="175" t="s">
        <v>4</v>
      </c>
      <c r="D116" s="176"/>
      <c r="E116" s="27"/>
      <c r="F116" s="76">
        <f>F105+F115</f>
        <v>1425</v>
      </c>
      <c r="G116" s="76">
        <f t="shared" ref="G116" si="32">G105+G115</f>
        <v>49.91</v>
      </c>
      <c r="H116" s="76">
        <f t="shared" ref="H116" si="33">H105+H115</f>
        <v>41.129999999999995</v>
      </c>
      <c r="I116" s="76">
        <f t="shared" ref="I116" si="34">I105+I115</f>
        <v>197.69</v>
      </c>
      <c r="J116" s="76">
        <f t="shared" ref="J116:L116" si="35">J105+J115</f>
        <v>1367.5</v>
      </c>
      <c r="K116" s="76"/>
      <c r="L116" s="56">
        <f t="shared" si="35"/>
        <v>186.76999999999998</v>
      </c>
    </row>
    <row r="117" spans="1:17" ht="15" x14ac:dyDescent="0.25">
      <c r="A117" s="95">
        <v>2</v>
      </c>
      <c r="B117" s="96">
        <v>2</v>
      </c>
      <c r="C117" s="97" t="s">
        <v>20</v>
      </c>
      <c r="D117" s="161" t="s">
        <v>21</v>
      </c>
      <c r="E117" s="98" t="s">
        <v>106</v>
      </c>
      <c r="F117" s="99">
        <v>200</v>
      </c>
      <c r="G117" s="77">
        <v>21</v>
      </c>
      <c r="H117" s="77">
        <v>19</v>
      </c>
      <c r="I117" s="77">
        <v>15.9</v>
      </c>
      <c r="J117" s="79">
        <v>319.3</v>
      </c>
      <c r="K117" s="91">
        <v>376</v>
      </c>
      <c r="L117" s="60">
        <v>72.16</v>
      </c>
    </row>
    <row r="118" spans="1:17" ht="22.5" customHeight="1" x14ac:dyDescent="0.25">
      <c r="A118" s="95"/>
      <c r="B118" s="96"/>
      <c r="C118" s="100"/>
      <c r="D118" s="162"/>
      <c r="E118" s="101" t="s">
        <v>120</v>
      </c>
      <c r="F118" s="102">
        <v>20</v>
      </c>
      <c r="G118" s="93">
        <v>1.5</v>
      </c>
      <c r="H118" s="67">
        <v>2</v>
      </c>
      <c r="I118" s="67">
        <v>14.9</v>
      </c>
      <c r="J118" s="83">
        <v>83</v>
      </c>
      <c r="K118" s="83">
        <v>582</v>
      </c>
      <c r="L118" s="49">
        <v>15</v>
      </c>
    </row>
    <row r="119" spans="1:17" ht="15" x14ac:dyDescent="0.25">
      <c r="A119" s="95"/>
      <c r="B119" s="96"/>
      <c r="C119" s="100"/>
      <c r="D119" s="163" t="s">
        <v>23</v>
      </c>
      <c r="E119" s="101" t="s">
        <v>40</v>
      </c>
      <c r="F119" s="102">
        <v>40</v>
      </c>
      <c r="G119" s="93">
        <v>3</v>
      </c>
      <c r="H119" s="67">
        <v>0.3</v>
      </c>
      <c r="I119" s="67">
        <v>19.7</v>
      </c>
      <c r="J119" s="83">
        <v>93.6</v>
      </c>
      <c r="K119" s="90">
        <v>573</v>
      </c>
      <c r="L119" s="49">
        <v>2.35</v>
      </c>
    </row>
    <row r="120" spans="1:17" ht="15" x14ac:dyDescent="0.25">
      <c r="A120" s="95"/>
      <c r="B120" s="96"/>
      <c r="C120" s="100"/>
      <c r="D120" s="163" t="s">
        <v>23</v>
      </c>
      <c r="E120" s="101" t="s">
        <v>41</v>
      </c>
      <c r="F120" s="102">
        <v>40</v>
      </c>
      <c r="G120" s="93">
        <v>3.2</v>
      </c>
      <c r="H120" s="67">
        <v>0.6</v>
      </c>
      <c r="I120" s="67">
        <v>16</v>
      </c>
      <c r="J120" s="83">
        <v>82.2</v>
      </c>
      <c r="K120" s="90">
        <v>574</v>
      </c>
      <c r="L120" s="49">
        <v>3.18</v>
      </c>
    </row>
    <row r="121" spans="1:17" ht="15" x14ac:dyDescent="0.25">
      <c r="A121" s="95"/>
      <c r="B121" s="96"/>
      <c r="C121" s="100"/>
      <c r="D121" s="163"/>
      <c r="E121" s="101" t="s">
        <v>125</v>
      </c>
      <c r="F121" s="102">
        <v>200</v>
      </c>
      <c r="G121" s="93">
        <v>5.8</v>
      </c>
      <c r="H121" s="67">
        <v>5</v>
      </c>
      <c r="I121" s="67">
        <v>8</v>
      </c>
      <c r="J121" s="83">
        <v>100.9</v>
      </c>
      <c r="K121" s="90">
        <v>470</v>
      </c>
      <c r="L121" s="49">
        <v>14.46</v>
      </c>
    </row>
    <row r="122" spans="1:17" ht="15" x14ac:dyDescent="0.25">
      <c r="A122" s="95"/>
      <c r="B122" s="96"/>
      <c r="C122" s="100"/>
      <c r="D122" s="163"/>
      <c r="E122" s="101"/>
      <c r="F122" s="102"/>
      <c r="G122" s="93"/>
      <c r="H122" s="67"/>
      <c r="I122" s="67"/>
      <c r="J122" s="83"/>
      <c r="K122" s="90"/>
      <c r="L122" s="49"/>
    </row>
    <row r="123" spans="1:17" ht="15" x14ac:dyDescent="0.25">
      <c r="A123" s="95"/>
      <c r="B123" s="96"/>
      <c r="C123" s="100"/>
      <c r="D123" s="164"/>
      <c r="E123" s="104"/>
      <c r="F123" s="105"/>
      <c r="G123" s="94"/>
      <c r="H123" s="68"/>
      <c r="I123" s="68"/>
      <c r="J123" s="68"/>
      <c r="K123" s="90"/>
      <c r="L123" s="55"/>
    </row>
    <row r="124" spans="1:17" ht="15" x14ac:dyDescent="0.25">
      <c r="A124" s="106"/>
      <c r="B124" s="107"/>
      <c r="C124" s="108"/>
      <c r="D124" s="165"/>
      <c r="E124" s="109"/>
      <c r="F124" s="110">
        <v>500</v>
      </c>
      <c r="G124" s="70">
        <v>34.5</v>
      </c>
      <c r="H124" s="70">
        <v>26.9</v>
      </c>
      <c r="I124" s="70">
        <v>74.5</v>
      </c>
      <c r="J124" s="117">
        <v>679</v>
      </c>
      <c r="K124" s="71"/>
      <c r="L124" s="51">
        <v>107.15</v>
      </c>
      <c r="Q124" s="118"/>
    </row>
    <row r="125" spans="1:17" ht="15" x14ac:dyDescent="0.25">
      <c r="A125" s="111">
        <f>A117</f>
        <v>2</v>
      </c>
      <c r="B125" s="111">
        <f>B117</f>
        <v>2</v>
      </c>
      <c r="C125" s="112" t="s">
        <v>25</v>
      </c>
      <c r="D125" s="163" t="s">
        <v>26</v>
      </c>
      <c r="E125" s="101" t="s">
        <v>126</v>
      </c>
      <c r="F125" s="102">
        <v>60</v>
      </c>
      <c r="G125" s="67">
        <v>0.48</v>
      </c>
      <c r="H125" s="67">
        <v>0.06</v>
      </c>
      <c r="I125" s="67">
        <v>1.02</v>
      </c>
      <c r="J125" s="83">
        <v>7.8</v>
      </c>
      <c r="K125" s="83">
        <v>107</v>
      </c>
      <c r="L125" s="60">
        <v>8.0500000000000007</v>
      </c>
    </row>
    <row r="126" spans="1:17" ht="15" x14ac:dyDescent="0.25">
      <c r="A126" s="95"/>
      <c r="B126" s="96"/>
      <c r="C126" s="100"/>
      <c r="D126" s="163" t="s">
        <v>27</v>
      </c>
      <c r="E126" s="101" t="s">
        <v>127</v>
      </c>
      <c r="F126" s="102">
        <v>250</v>
      </c>
      <c r="G126" s="67">
        <v>4.6399999999999997</v>
      </c>
      <c r="H126" s="67">
        <v>8.43</v>
      </c>
      <c r="I126" s="67">
        <v>10.53</v>
      </c>
      <c r="J126" s="83">
        <v>138.66</v>
      </c>
      <c r="K126" s="83">
        <v>128</v>
      </c>
      <c r="L126" s="49">
        <v>14.45</v>
      </c>
    </row>
    <row r="127" spans="1:17" ht="15" x14ac:dyDescent="0.25">
      <c r="A127" s="95"/>
      <c r="B127" s="96"/>
      <c r="C127" s="100"/>
      <c r="D127" s="163" t="s">
        <v>28</v>
      </c>
      <c r="E127" s="101" t="s">
        <v>128</v>
      </c>
      <c r="F127" s="102">
        <v>100</v>
      </c>
      <c r="G127" s="67">
        <v>8.5</v>
      </c>
      <c r="H127" s="67">
        <v>8.3000000000000007</v>
      </c>
      <c r="I127" s="67">
        <v>4</v>
      </c>
      <c r="J127" s="83">
        <v>125</v>
      </c>
      <c r="K127" s="83">
        <v>372</v>
      </c>
      <c r="L127" s="49">
        <v>43.53</v>
      </c>
    </row>
    <row r="128" spans="1:17" ht="15" x14ac:dyDescent="0.25">
      <c r="A128" s="95"/>
      <c r="B128" s="96"/>
      <c r="C128" s="100"/>
      <c r="D128" s="163" t="s">
        <v>29</v>
      </c>
      <c r="E128" s="101" t="s">
        <v>42</v>
      </c>
      <c r="F128" s="102">
        <v>180</v>
      </c>
      <c r="G128" s="67">
        <v>3.78</v>
      </c>
      <c r="H128" s="67">
        <v>7.92</v>
      </c>
      <c r="I128" s="67">
        <v>19.62</v>
      </c>
      <c r="J128" s="83">
        <v>165.6</v>
      </c>
      <c r="K128" s="83">
        <v>429</v>
      </c>
      <c r="L128" s="49">
        <v>18.95</v>
      </c>
    </row>
    <row r="129" spans="1:12" ht="15" x14ac:dyDescent="0.25">
      <c r="A129" s="95"/>
      <c r="B129" s="96"/>
      <c r="C129" s="100"/>
      <c r="D129" s="163" t="s">
        <v>85</v>
      </c>
      <c r="E129" s="101" t="s">
        <v>94</v>
      </c>
      <c r="F129" s="102">
        <v>200</v>
      </c>
      <c r="G129" s="67">
        <v>0.5</v>
      </c>
      <c r="H129" s="67">
        <v>0.2</v>
      </c>
      <c r="I129" s="67">
        <v>23.1</v>
      </c>
      <c r="J129" s="83">
        <v>96</v>
      </c>
      <c r="K129" s="83">
        <v>507</v>
      </c>
      <c r="L129" s="49">
        <v>5.0599999999999996</v>
      </c>
    </row>
    <row r="130" spans="1:12" ht="15" x14ac:dyDescent="0.25">
      <c r="A130" s="95"/>
      <c r="B130" s="96"/>
      <c r="C130" s="100"/>
      <c r="D130" s="163" t="s">
        <v>31</v>
      </c>
      <c r="E130" s="101" t="s">
        <v>40</v>
      </c>
      <c r="F130" s="102">
        <v>50</v>
      </c>
      <c r="G130" s="67">
        <v>3.8</v>
      </c>
      <c r="H130" s="67">
        <v>0.4</v>
      </c>
      <c r="I130" s="67">
        <v>24.6</v>
      </c>
      <c r="J130" s="83">
        <v>117.5</v>
      </c>
      <c r="K130" s="83">
        <v>108</v>
      </c>
      <c r="L130" s="49">
        <v>2.94</v>
      </c>
    </row>
    <row r="131" spans="1:12" ht="15" x14ac:dyDescent="0.25">
      <c r="A131" s="95"/>
      <c r="B131" s="96"/>
      <c r="C131" s="100"/>
      <c r="D131" s="162" t="s">
        <v>32</v>
      </c>
      <c r="E131" s="101" t="s">
        <v>41</v>
      </c>
      <c r="F131" s="102">
        <v>50</v>
      </c>
      <c r="G131" s="67">
        <v>3.25</v>
      </c>
      <c r="H131" s="67">
        <v>0.6</v>
      </c>
      <c r="I131" s="67">
        <v>16.7</v>
      </c>
      <c r="J131" s="83">
        <v>87</v>
      </c>
      <c r="K131" s="83">
        <v>109</v>
      </c>
      <c r="L131" s="49">
        <v>3.98</v>
      </c>
    </row>
    <row r="132" spans="1:12" ht="15" x14ac:dyDescent="0.25">
      <c r="A132" s="95"/>
      <c r="B132" s="96"/>
      <c r="C132" s="100"/>
      <c r="D132" s="103"/>
      <c r="E132" s="104"/>
      <c r="F132" s="105"/>
      <c r="G132" s="68"/>
      <c r="H132" s="68"/>
      <c r="I132" s="68"/>
      <c r="J132" s="68"/>
      <c r="K132" s="69"/>
      <c r="L132" s="55"/>
    </row>
    <row r="133" spans="1:12" ht="15" x14ac:dyDescent="0.25">
      <c r="A133" s="95"/>
      <c r="B133" s="96"/>
      <c r="C133" s="100"/>
      <c r="D133" s="103"/>
      <c r="E133" s="113"/>
      <c r="F133" s="114"/>
      <c r="G133" s="72"/>
      <c r="H133" s="72"/>
      <c r="I133" s="72"/>
      <c r="J133" s="72"/>
      <c r="K133" s="73"/>
      <c r="L133" s="55"/>
    </row>
    <row r="134" spans="1:12" ht="15" x14ac:dyDescent="0.25">
      <c r="A134" s="14"/>
      <c r="B134" s="15"/>
      <c r="C134" s="6"/>
      <c r="D134" s="16" t="s">
        <v>33</v>
      </c>
      <c r="E134" s="7"/>
      <c r="F134" s="74">
        <f>SUM(F125:F133)</f>
        <v>890</v>
      </c>
      <c r="G134" s="74">
        <f t="shared" ref="G134:J134" si="36">SUM(G125:G133)</f>
        <v>24.95</v>
      </c>
      <c r="H134" s="74">
        <f t="shared" si="36"/>
        <v>25.91</v>
      </c>
      <c r="I134" s="74">
        <f t="shared" si="36"/>
        <v>99.570000000000007</v>
      </c>
      <c r="J134" s="74">
        <f t="shared" si="36"/>
        <v>737.56000000000006</v>
      </c>
      <c r="K134" s="75"/>
      <c r="L134" s="51">
        <f t="shared" ref="L134" si="37">SUM(L125:L133)</f>
        <v>96.960000000000008</v>
      </c>
    </row>
    <row r="135" spans="1:12" ht="15.75" thickBot="1" x14ac:dyDescent="0.25">
      <c r="A135" s="28">
        <f>A117</f>
        <v>2</v>
      </c>
      <c r="B135" s="28">
        <f>B117</f>
        <v>2</v>
      </c>
      <c r="C135" s="175" t="s">
        <v>4</v>
      </c>
      <c r="D135" s="177"/>
      <c r="E135" s="166"/>
      <c r="F135" s="167">
        <f>F124+F134</f>
        <v>1390</v>
      </c>
      <c r="G135" s="167">
        <f t="shared" ref="G135" si="38">G124+G134</f>
        <v>59.45</v>
      </c>
      <c r="H135" s="167">
        <f t="shared" ref="H135" si="39">H124+H134</f>
        <v>52.81</v>
      </c>
      <c r="I135" s="167">
        <f t="shared" ref="I135" si="40">I124+I134</f>
        <v>174.07</v>
      </c>
      <c r="J135" s="167">
        <f t="shared" ref="J135:L135" si="41">J124+J134</f>
        <v>1416.56</v>
      </c>
      <c r="K135" s="167"/>
      <c r="L135" s="168">
        <f t="shared" si="41"/>
        <v>204.11</v>
      </c>
    </row>
    <row r="136" spans="1:12" ht="15" x14ac:dyDescent="0.25">
      <c r="A136" s="17">
        <v>2</v>
      </c>
      <c r="B136" s="18">
        <v>3</v>
      </c>
      <c r="C136" s="19" t="s">
        <v>20</v>
      </c>
      <c r="D136" s="155" t="s">
        <v>28</v>
      </c>
      <c r="E136" s="38" t="s">
        <v>128</v>
      </c>
      <c r="F136" s="67">
        <v>90</v>
      </c>
      <c r="G136" s="67">
        <v>9.5</v>
      </c>
      <c r="H136" s="67">
        <v>11.3</v>
      </c>
      <c r="I136" s="67">
        <v>3.2</v>
      </c>
      <c r="J136" s="67">
        <v>153</v>
      </c>
      <c r="K136" s="67">
        <v>333</v>
      </c>
      <c r="L136" s="49">
        <v>43</v>
      </c>
    </row>
    <row r="137" spans="1:12" ht="15" x14ac:dyDescent="0.25">
      <c r="A137" s="20"/>
      <c r="B137" s="13"/>
      <c r="C137" s="9"/>
      <c r="D137" s="155" t="s">
        <v>29</v>
      </c>
      <c r="E137" s="38" t="s">
        <v>42</v>
      </c>
      <c r="F137" s="67">
        <v>150</v>
      </c>
      <c r="G137" s="67">
        <v>4.0999999999999996</v>
      </c>
      <c r="H137" s="67">
        <v>6</v>
      </c>
      <c r="I137" s="67">
        <v>8.6999999999999993</v>
      </c>
      <c r="J137" s="67">
        <v>105</v>
      </c>
      <c r="K137" s="67">
        <v>377</v>
      </c>
      <c r="L137" s="49" t="s">
        <v>129</v>
      </c>
    </row>
    <row r="138" spans="1:12" ht="15" x14ac:dyDescent="0.25">
      <c r="A138" s="20"/>
      <c r="B138" s="13"/>
      <c r="C138" s="9"/>
      <c r="D138" s="155" t="s">
        <v>22</v>
      </c>
      <c r="E138" s="38" t="s">
        <v>97</v>
      </c>
      <c r="F138" s="67">
        <v>180</v>
      </c>
      <c r="G138" s="67">
        <v>1.4</v>
      </c>
      <c r="H138" s="67">
        <v>1.2</v>
      </c>
      <c r="I138" s="67">
        <v>10.4</v>
      </c>
      <c r="J138" s="67">
        <v>57.6</v>
      </c>
      <c r="K138" s="67">
        <v>460</v>
      </c>
      <c r="L138" s="49">
        <v>8</v>
      </c>
    </row>
    <row r="139" spans="1:12" ht="15.75" customHeight="1" x14ac:dyDescent="0.25">
      <c r="A139" s="20"/>
      <c r="B139" s="13"/>
      <c r="C139" s="9"/>
      <c r="D139" s="155" t="s">
        <v>23</v>
      </c>
      <c r="E139" s="38" t="s">
        <v>40</v>
      </c>
      <c r="F139" s="67">
        <v>30</v>
      </c>
      <c r="G139" s="67">
        <v>2.2999999999999998</v>
      </c>
      <c r="H139" s="67">
        <v>0.2</v>
      </c>
      <c r="I139" s="67">
        <v>14.8</v>
      </c>
      <c r="J139" s="67">
        <v>70.400000000000006</v>
      </c>
      <c r="K139" s="67">
        <v>573</v>
      </c>
      <c r="L139" s="49">
        <v>1.76</v>
      </c>
    </row>
    <row r="140" spans="1:12" ht="15" x14ac:dyDescent="0.25">
      <c r="A140" s="20"/>
      <c r="B140" s="13"/>
      <c r="C140" s="9"/>
      <c r="D140" s="155" t="s">
        <v>23</v>
      </c>
      <c r="E140" s="38" t="s">
        <v>41</v>
      </c>
      <c r="F140" s="67">
        <v>20</v>
      </c>
      <c r="G140" s="67">
        <v>1.6</v>
      </c>
      <c r="H140" s="67">
        <v>0.3</v>
      </c>
      <c r="I140" s="67">
        <v>8.1</v>
      </c>
      <c r="J140" s="67">
        <v>41.4</v>
      </c>
      <c r="K140" s="67">
        <v>574</v>
      </c>
      <c r="L140" s="49" t="s">
        <v>130</v>
      </c>
    </row>
    <row r="141" spans="1:12" ht="15" x14ac:dyDescent="0.25">
      <c r="A141" s="20"/>
      <c r="B141" s="13"/>
      <c r="C141" s="9"/>
      <c r="D141" s="155" t="s">
        <v>24</v>
      </c>
      <c r="E141" s="38" t="s">
        <v>96</v>
      </c>
      <c r="F141" s="67">
        <v>100</v>
      </c>
      <c r="G141" s="67">
        <v>0.4</v>
      </c>
      <c r="H141" s="67">
        <v>0.4</v>
      </c>
      <c r="I141" s="67">
        <v>9.8000000000000007</v>
      </c>
      <c r="J141" s="67">
        <v>47</v>
      </c>
      <c r="K141" s="67">
        <v>112</v>
      </c>
      <c r="L141" s="49">
        <v>8</v>
      </c>
    </row>
    <row r="142" spans="1:12" ht="15" x14ac:dyDescent="0.25">
      <c r="A142" s="20"/>
      <c r="B142" s="13"/>
      <c r="C142" s="9"/>
      <c r="D142" s="122"/>
      <c r="E142" s="31"/>
      <c r="F142" s="72"/>
      <c r="G142" s="72"/>
      <c r="H142" s="72"/>
      <c r="I142" s="72"/>
      <c r="J142" s="72"/>
      <c r="K142" s="72"/>
      <c r="L142" s="55"/>
    </row>
    <row r="143" spans="1:12" ht="15" x14ac:dyDescent="0.25">
      <c r="A143" s="21"/>
      <c r="B143" s="15"/>
      <c r="C143" s="6"/>
      <c r="D143" s="160" t="s">
        <v>33</v>
      </c>
      <c r="E143" s="7"/>
      <c r="F143" s="74">
        <v>570</v>
      </c>
      <c r="G143" s="74">
        <v>19.3</v>
      </c>
      <c r="H143" s="74">
        <v>19.399999999999999</v>
      </c>
      <c r="I143" s="74">
        <v>55</v>
      </c>
      <c r="J143" s="74">
        <v>474.4</v>
      </c>
      <c r="K143" s="74"/>
      <c r="L143" s="51">
        <v>80.23</v>
      </c>
    </row>
    <row r="144" spans="1:12" ht="15" x14ac:dyDescent="0.25">
      <c r="A144" s="22">
        <f>A136</f>
        <v>2</v>
      </c>
      <c r="B144" s="11">
        <f>B136</f>
        <v>3</v>
      </c>
      <c r="C144" s="8" t="s">
        <v>25</v>
      </c>
      <c r="D144" s="155" t="s">
        <v>26</v>
      </c>
      <c r="E144" s="38" t="s">
        <v>52</v>
      </c>
      <c r="F144" s="67">
        <v>60</v>
      </c>
      <c r="G144" s="67">
        <v>0.96</v>
      </c>
      <c r="H144" s="67">
        <v>3.78</v>
      </c>
      <c r="I144" s="67">
        <v>4.4400000000000004</v>
      </c>
      <c r="J144" s="67">
        <v>54.48</v>
      </c>
      <c r="K144" s="72" t="s">
        <v>98</v>
      </c>
      <c r="L144" s="58">
        <v>7.2</v>
      </c>
    </row>
    <row r="145" spans="1:12" ht="15" x14ac:dyDescent="0.25">
      <c r="A145" s="20"/>
      <c r="B145" s="13"/>
      <c r="C145" s="9"/>
      <c r="D145" s="155" t="s">
        <v>27</v>
      </c>
      <c r="E145" s="38" t="s">
        <v>131</v>
      </c>
      <c r="F145" s="67">
        <v>200</v>
      </c>
      <c r="G145" s="67">
        <v>1.48</v>
      </c>
      <c r="H145" s="67">
        <v>4.05</v>
      </c>
      <c r="I145" s="67">
        <v>4.0599999999999996</v>
      </c>
      <c r="J145" s="67">
        <v>87.6</v>
      </c>
      <c r="K145" s="72">
        <v>133</v>
      </c>
      <c r="L145" s="58">
        <v>11.02</v>
      </c>
    </row>
    <row r="146" spans="1:12" ht="15" x14ac:dyDescent="0.25">
      <c r="A146" s="20"/>
      <c r="B146" s="13"/>
      <c r="C146" s="9"/>
      <c r="D146" s="155" t="s">
        <v>28</v>
      </c>
      <c r="E146" s="38" t="s">
        <v>92</v>
      </c>
      <c r="F146" s="67">
        <v>110</v>
      </c>
      <c r="G146" s="67">
        <v>14.56</v>
      </c>
      <c r="H146" s="67">
        <v>15.1</v>
      </c>
      <c r="I146" s="67">
        <v>13.52</v>
      </c>
      <c r="J146" s="67">
        <v>248.48</v>
      </c>
      <c r="K146" s="72">
        <v>381</v>
      </c>
      <c r="L146" s="58">
        <v>71</v>
      </c>
    </row>
    <row r="147" spans="1:12" ht="15" x14ac:dyDescent="0.25">
      <c r="A147" s="20"/>
      <c r="B147" s="13"/>
      <c r="C147" s="9"/>
      <c r="D147" s="155" t="s">
        <v>29</v>
      </c>
      <c r="E147" s="38" t="s">
        <v>132</v>
      </c>
      <c r="F147" s="67">
        <v>150</v>
      </c>
      <c r="G147" s="67">
        <v>8.5</v>
      </c>
      <c r="H147" s="67">
        <v>7.8</v>
      </c>
      <c r="I147" s="67">
        <v>37</v>
      </c>
      <c r="J147" s="67">
        <v>253</v>
      </c>
      <c r="K147" s="72">
        <v>237</v>
      </c>
      <c r="L147" s="58">
        <v>13.2</v>
      </c>
    </row>
    <row r="148" spans="1:12" ht="15" x14ac:dyDescent="0.25">
      <c r="A148" s="20"/>
      <c r="B148" s="13"/>
      <c r="C148" s="9"/>
      <c r="D148" s="155" t="s">
        <v>85</v>
      </c>
      <c r="E148" s="38" t="s">
        <v>133</v>
      </c>
      <c r="F148" s="67">
        <v>200</v>
      </c>
      <c r="G148" s="67">
        <v>0.3</v>
      </c>
      <c r="H148" s="67">
        <v>0</v>
      </c>
      <c r="I148" s="67">
        <v>20.100000000000001</v>
      </c>
      <c r="J148" s="67">
        <v>81</v>
      </c>
      <c r="K148" s="72">
        <v>512</v>
      </c>
      <c r="L148" s="58">
        <v>6.05</v>
      </c>
    </row>
    <row r="149" spans="1:12" ht="15" x14ac:dyDescent="0.25">
      <c r="A149" s="20"/>
      <c r="B149" s="13"/>
      <c r="C149" s="9"/>
      <c r="D149" s="155" t="s">
        <v>23</v>
      </c>
      <c r="E149" s="38" t="s">
        <v>40</v>
      </c>
      <c r="F149" s="67">
        <v>30</v>
      </c>
      <c r="G149" s="67">
        <v>2.2999999999999998</v>
      </c>
      <c r="H149" s="67">
        <v>0.24</v>
      </c>
      <c r="I149" s="154">
        <v>14.7</v>
      </c>
      <c r="J149" s="67">
        <v>70.5</v>
      </c>
      <c r="K149" s="67">
        <v>108</v>
      </c>
      <c r="L149" s="49">
        <v>1.76</v>
      </c>
    </row>
    <row r="150" spans="1:12" ht="15" x14ac:dyDescent="0.25">
      <c r="A150" s="20"/>
      <c r="B150" s="13"/>
      <c r="C150" s="9"/>
      <c r="D150" s="155" t="s">
        <v>23</v>
      </c>
      <c r="E150" s="38" t="s">
        <v>41</v>
      </c>
      <c r="F150" s="67">
        <v>30</v>
      </c>
      <c r="G150" s="67">
        <v>1.98</v>
      </c>
      <c r="H150" s="67">
        <v>0.36</v>
      </c>
      <c r="I150" s="67">
        <v>10.02</v>
      </c>
      <c r="J150" s="67">
        <v>52.2</v>
      </c>
      <c r="K150" s="72">
        <v>109</v>
      </c>
      <c r="L150" s="58">
        <v>2.38</v>
      </c>
    </row>
    <row r="151" spans="1:12" ht="15" x14ac:dyDescent="0.25">
      <c r="A151" s="20"/>
      <c r="B151" s="13"/>
      <c r="C151" s="9"/>
      <c r="D151" s="5"/>
      <c r="E151" s="31" t="s">
        <v>62</v>
      </c>
      <c r="F151" s="72">
        <v>30</v>
      </c>
      <c r="G151" s="72">
        <v>1.77</v>
      </c>
      <c r="H151" s="72">
        <v>1.4</v>
      </c>
      <c r="I151" s="72">
        <v>22.56</v>
      </c>
      <c r="J151" s="72">
        <v>109.8</v>
      </c>
      <c r="K151" s="72">
        <v>589</v>
      </c>
      <c r="L151" s="55">
        <v>22</v>
      </c>
    </row>
    <row r="152" spans="1:12" ht="15" x14ac:dyDescent="0.25">
      <c r="A152" s="20"/>
      <c r="B152" s="13"/>
      <c r="C152" s="9"/>
      <c r="D152" s="5"/>
      <c r="E152" s="31"/>
      <c r="F152" s="72"/>
      <c r="G152" s="72"/>
      <c r="H152" s="72"/>
      <c r="I152" s="72"/>
      <c r="J152" s="72"/>
      <c r="K152" s="72"/>
      <c r="L152" s="55"/>
    </row>
    <row r="153" spans="1:12" ht="15" x14ac:dyDescent="0.25">
      <c r="A153" s="21"/>
      <c r="B153" s="15"/>
      <c r="C153" s="6"/>
      <c r="D153" s="16" t="s">
        <v>33</v>
      </c>
      <c r="E153" s="7"/>
      <c r="F153" s="74">
        <f>SUM(F144:F152)</f>
        <v>810</v>
      </c>
      <c r="G153" s="74">
        <f t="shared" ref="G153:J153" si="42">SUM(G144:G152)</f>
        <v>31.85</v>
      </c>
      <c r="H153" s="74">
        <f t="shared" si="42"/>
        <v>32.729999999999997</v>
      </c>
      <c r="I153" s="74">
        <f t="shared" si="42"/>
        <v>126.4</v>
      </c>
      <c r="J153" s="74">
        <f t="shared" si="42"/>
        <v>957.06</v>
      </c>
      <c r="K153" s="74"/>
      <c r="L153" s="51">
        <f t="shared" ref="L153" si="43">SUM(L144:L152)</f>
        <v>134.61000000000001</v>
      </c>
    </row>
    <row r="154" spans="1:12" ht="15.75" thickBot="1" x14ac:dyDescent="0.25">
      <c r="A154" s="25">
        <f>A136</f>
        <v>2</v>
      </c>
      <c r="B154" s="26">
        <f>B136</f>
        <v>3</v>
      </c>
      <c r="C154" s="175" t="s">
        <v>4</v>
      </c>
      <c r="D154" s="176"/>
      <c r="E154" s="27"/>
      <c r="F154" s="76">
        <f>F143+F153</f>
        <v>1380</v>
      </c>
      <c r="G154" s="76">
        <f t="shared" ref="G154" si="44">G143+G153</f>
        <v>51.150000000000006</v>
      </c>
      <c r="H154" s="76">
        <f t="shared" ref="H154" si="45">H143+H153</f>
        <v>52.129999999999995</v>
      </c>
      <c r="I154" s="76">
        <f t="shared" ref="I154" si="46">I143+I153</f>
        <v>181.4</v>
      </c>
      <c r="J154" s="76">
        <f t="shared" ref="J154:L154" si="47">J143+J153</f>
        <v>1431.46</v>
      </c>
      <c r="K154" s="76"/>
      <c r="L154" s="56">
        <f t="shared" si="47"/>
        <v>214.84000000000003</v>
      </c>
    </row>
    <row r="155" spans="1:12" ht="15" x14ac:dyDescent="0.25">
      <c r="A155" s="17">
        <v>2</v>
      </c>
      <c r="B155" s="18">
        <v>4</v>
      </c>
      <c r="C155" s="19" t="s">
        <v>20</v>
      </c>
      <c r="D155" s="153" t="s">
        <v>28</v>
      </c>
      <c r="E155" s="44" t="s">
        <v>135</v>
      </c>
      <c r="F155" s="78">
        <v>110</v>
      </c>
      <c r="G155" s="77">
        <v>14.1</v>
      </c>
      <c r="H155" s="77">
        <v>1.7</v>
      </c>
      <c r="I155" s="77">
        <v>11</v>
      </c>
      <c r="J155" s="79" t="s">
        <v>136</v>
      </c>
      <c r="K155" s="79">
        <v>307</v>
      </c>
      <c r="L155" s="49">
        <v>55.6</v>
      </c>
    </row>
    <row r="156" spans="1:12" ht="15" x14ac:dyDescent="0.25">
      <c r="A156" s="20"/>
      <c r="B156" s="13"/>
      <c r="C156" s="9"/>
      <c r="D156" s="153" t="s">
        <v>29</v>
      </c>
      <c r="E156" s="38" t="s">
        <v>137</v>
      </c>
      <c r="F156" s="82">
        <v>150</v>
      </c>
      <c r="G156" s="67">
        <v>3.4</v>
      </c>
      <c r="H156" s="67">
        <v>3.1</v>
      </c>
      <c r="I156" s="67">
        <v>33.700000000000003</v>
      </c>
      <c r="J156" s="83" t="s">
        <v>138</v>
      </c>
      <c r="K156" s="83">
        <v>211</v>
      </c>
      <c r="L156" s="49">
        <v>14.15</v>
      </c>
    </row>
    <row r="157" spans="1:12" ht="15" x14ac:dyDescent="0.25">
      <c r="A157" s="20"/>
      <c r="B157" s="13"/>
      <c r="C157" s="9"/>
      <c r="D157" s="169" t="s">
        <v>22</v>
      </c>
      <c r="E157" s="38" t="s">
        <v>103</v>
      </c>
      <c r="F157" s="82">
        <v>200</v>
      </c>
      <c r="G157" s="67">
        <v>2.8</v>
      </c>
      <c r="H157" s="67">
        <v>2.5</v>
      </c>
      <c r="I157" s="67">
        <v>13.6</v>
      </c>
      <c r="J157" s="83">
        <v>88</v>
      </c>
      <c r="K157" s="83">
        <v>465</v>
      </c>
      <c r="L157" s="49">
        <v>8.36</v>
      </c>
    </row>
    <row r="158" spans="1:12" ht="15" x14ac:dyDescent="0.25">
      <c r="A158" s="20"/>
      <c r="B158" s="13"/>
      <c r="C158" s="9"/>
      <c r="D158" s="126" t="s">
        <v>23</v>
      </c>
      <c r="E158" s="38" t="s">
        <v>40</v>
      </c>
      <c r="F158" s="82">
        <v>40</v>
      </c>
      <c r="G158" s="67">
        <v>3</v>
      </c>
      <c r="H158" s="67">
        <v>0.3</v>
      </c>
      <c r="I158" s="67">
        <v>19.600000000000001</v>
      </c>
      <c r="J158" s="83">
        <v>93.4</v>
      </c>
      <c r="K158" s="83">
        <v>573</v>
      </c>
      <c r="L158" s="49">
        <v>2.35</v>
      </c>
    </row>
    <row r="159" spans="1:12" ht="15" x14ac:dyDescent="0.25">
      <c r="A159" s="20"/>
      <c r="B159" s="13"/>
      <c r="C159" s="9"/>
      <c r="D159" s="156" t="s">
        <v>23</v>
      </c>
      <c r="E159" s="38" t="s">
        <v>41</v>
      </c>
      <c r="F159" s="82">
        <v>20</v>
      </c>
      <c r="G159" s="67">
        <v>1.6</v>
      </c>
      <c r="H159" s="67">
        <v>0.3</v>
      </c>
      <c r="I159" s="67">
        <v>8.1</v>
      </c>
      <c r="J159" s="83">
        <v>41.4</v>
      </c>
      <c r="K159" s="83">
        <v>574</v>
      </c>
      <c r="L159" s="60">
        <v>1.59</v>
      </c>
    </row>
    <row r="160" spans="1:12" ht="15" x14ac:dyDescent="0.25">
      <c r="A160" s="20"/>
      <c r="B160" s="13"/>
      <c r="C160" s="9"/>
      <c r="D160" s="5"/>
      <c r="E160" s="37"/>
      <c r="F160" s="68"/>
      <c r="G160" s="68"/>
      <c r="H160" s="68"/>
      <c r="I160" s="68"/>
      <c r="J160" s="68"/>
      <c r="K160" s="69"/>
      <c r="L160" s="55"/>
    </row>
    <row r="161" spans="1:12" ht="15" x14ac:dyDescent="0.25">
      <c r="A161" s="21"/>
      <c r="B161" s="15"/>
      <c r="C161" s="6"/>
      <c r="D161" s="16" t="s">
        <v>33</v>
      </c>
      <c r="E161" s="7"/>
      <c r="F161" s="74">
        <v>520</v>
      </c>
      <c r="G161" s="74">
        <v>24.9</v>
      </c>
      <c r="H161" s="74">
        <v>7.9</v>
      </c>
      <c r="I161" s="74">
        <v>86</v>
      </c>
      <c r="J161" s="74">
        <v>515.1</v>
      </c>
      <c r="K161" s="75"/>
      <c r="L161" s="51">
        <v>82.05</v>
      </c>
    </row>
    <row r="162" spans="1:12" ht="15" x14ac:dyDescent="0.25">
      <c r="A162" s="22">
        <f>A155</f>
        <v>2</v>
      </c>
      <c r="B162" s="11">
        <f>B155</f>
        <v>4</v>
      </c>
      <c r="C162" s="8" t="s">
        <v>25</v>
      </c>
      <c r="D162" s="153" t="s">
        <v>26</v>
      </c>
      <c r="E162" s="38" t="s">
        <v>90</v>
      </c>
      <c r="F162" s="82">
        <v>60</v>
      </c>
      <c r="G162" s="67">
        <v>0.48</v>
      </c>
      <c r="H162" s="67">
        <v>0.06</v>
      </c>
      <c r="I162" s="67">
        <v>1.02</v>
      </c>
      <c r="J162" s="67">
        <v>7.8</v>
      </c>
      <c r="K162" s="83">
        <v>107</v>
      </c>
      <c r="L162" s="60">
        <v>8.0500000000000007</v>
      </c>
    </row>
    <row r="163" spans="1:12" ht="15" x14ac:dyDescent="0.25">
      <c r="A163" s="20"/>
      <c r="B163" s="13"/>
      <c r="C163" s="9"/>
      <c r="D163" s="153" t="s">
        <v>27</v>
      </c>
      <c r="E163" s="38" t="s">
        <v>91</v>
      </c>
      <c r="F163" s="82">
        <v>250</v>
      </c>
      <c r="G163" s="67">
        <v>2.2999999999999998</v>
      </c>
      <c r="H163" s="67">
        <v>4.25</v>
      </c>
      <c r="I163" s="154">
        <v>45580</v>
      </c>
      <c r="J163" s="83">
        <v>108</v>
      </c>
      <c r="K163" s="83">
        <v>146</v>
      </c>
      <c r="L163" s="49">
        <v>26.2</v>
      </c>
    </row>
    <row r="164" spans="1:12" ht="15" x14ac:dyDescent="0.25">
      <c r="A164" s="20"/>
      <c r="B164" s="13"/>
      <c r="C164" s="9"/>
      <c r="D164" s="153" t="s">
        <v>21</v>
      </c>
      <c r="E164" s="38" t="s">
        <v>56</v>
      </c>
      <c r="F164" s="82">
        <v>200</v>
      </c>
      <c r="G164" s="67">
        <v>15.2</v>
      </c>
      <c r="H164" s="67">
        <v>15.1</v>
      </c>
      <c r="I164" s="67" t="s">
        <v>139</v>
      </c>
      <c r="J164" s="83">
        <v>341.9</v>
      </c>
      <c r="K164" s="83">
        <v>406</v>
      </c>
      <c r="L164" s="49">
        <v>24.25</v>
      </c>
    </row>
    <row r="165" spans="1:12" ht="15" x14ac:dyDescent="0.25">
      <c r="A165" s="20"/>
      <c r="B165" s="13"/>
      <c r="C165" s="9"/>
      <c r="D165" s="153" t="s">
        <v>85</v>
      </c>
      <c r="E165" s="38" t="s">
        <v>58</v>
      </c>
      <c r="F165" s="82">
        <v>200</v>
      </c>
      <c r="G165" s="67">
        <v>0.5</v>
      </c>
      <c r="H165" s="67">
        <v>0</v>
      </c>
      <c r="I165" s="67">
        <v>27</v>
      </c>
      <c r="J165" s="83">
        <v>110</v>
      </c>
      <c r="K165" s="83">
        <v>508</v>
      </c>
      <c r="L165" s="49" t="s">
        <v>134</v>
      </c>
    </row>
    <row r="166" spans="1:12" ht="15" x14ac:dyDescent="0.25">
      <c r="A166" s="20"/>
      <c r="B166" s="13"/>
      <c r="C166" s="9"/>
      <c r="D166" s="153"/>
      <c r="E166" s="38" t="s">
        <v>120</v>
      </c>
      <c r="F166" s="82">
        <v>25</v>
      </c>
      <c r="G166" s="67">
        <v>1.8</v>
      </c>
      <c r="H166" s="67">
        <v>2.4500000000000002</v>
      </c>
      <c r="I166" s="67">
        <v>18.600000000000001</v>
      </c>
      <c r="J166" s="83">
        <v>104.3</v>
      </c>
      <c r="K166" s="83">
        <v>590</v>
      </c>
      <c r="L166" s="49">
        <v>24.45</v>
      </c>
    </row>
    <row r="167" spans="1:12" ht="15" x14ac:dyDescent="0.25">
      <c r="A167" s="20"/>
      <c r="B167" s="13"/>
      <c r="C167" s="9"/>
      <c r="D167" s="153" t="s">
        <v>31</v>
      </c>
      <c r="E167" s="38" t="s">
        <v>40</v>
      </c>
      <c r="F167" s="82">
        <v>50</v>
      </c>
      <c r="G167" s="67">
        <v>3.8</v>
      </c>
      <c r="H167" s="67">
        <v>0.4</v>
      </c>
      <c r="I167" s="67" t="s">
        <v>95</v>
      </c>
      <c r="J167" s="83">
        <v>117.5</v>
      </c>
      <c r="K167" s="83">
        <v>108</v>
      </c>
      <c r="L167" s="49">
        <v>2.94</v>
      </c>
    </row>
    <row r="168" spans="1:12" ht="15" x14ac:dyDescent="0.25">
      <c r="A168" s="20"/>
      <c r="B168" s="13"/>
      <c r="C168" s="9"/>
      <c r="D168" s="153" t="s">
        <v>32</v>
      </c>
      <c r="E168" s="38" t="s">
        <v>41</v>
      </c>
      <c r="F168" s="82">
        <v>30</v>
      </c>
      <c r="G168" s="67">
        <v>1.98</v>
      </c>
      <c r="H168" s="67">
        <v>0.36</v>
      </c>
      <c r="I168" s="67">
        <v>10.02</v>
      </c>
      <c r="J168" s="83">
        <v>52.2</v>
      </c>
      <c r="K168" s="83">
        <v>109</v>
      </c>
      <c r="L168" s="49" t="s">
        <v>140</v>
      </c>
    </row>
    <row r="169" spans="1:12" ht="15" x14ac:dyDescent="0.25">
      <c r="A169" s="20"/>
      <c r="B169" s="13"/>
      <c r="C169" s="9"/>
      <c r="D169" s="153"/>
      <c r="E169" s="38"/>
      <c r="F169" s="82"/>
      <c r="G169" s="67"/>
      <c r="H169" s="67"/>
      <c r="I169" s="67"/>
      <c r="J169" s="83"/>
      <c r="K169" s="83"/>
      <c r="L169" s="49"/>
    </row>
    <row r="170" spans="1:12" ht="15" x14ac:dyDescent="0.25">
      <c r="A170" s="20"/>
      <c r="B170" s="13"/>
      <c r="C170" s="9"/>
      <c r="D170" s="5"/>
      <c r="E170" s="31"/>
      <c r="F170" s="72"/>
      <c r="G170" s="72"/>
      <c r="H170" s="72"/>
      <c r="I170" s="72"/>
      <c r="J170" s="72"/>
      <c r="K170" s="73"/>
      <c r="L170" s="55"/>
    </row>
    <row r="171" spans="1:12" ht="15" x14ac:dyDescent="0.25">
      <c r="A171" s="21"/>
      <c r="B171" s="15"/>
      <c r="C171" s="6"/>
      <c r="D171" s="16" t="s">
        <v>33</v>
      </c>
      <c r="E171" s="7"/>
      <c r="F171" s="74">
        <v>815</v>
      </c>
      <c r="G171" s="74">
        <v>26.1</v>
      </c>
      <c r="H171" s="74">
        <v>22.62</v>
      </c>
      <c r="I171" s="74">
        <v>132.34</v>
      </c>
      <c r="J171" s="74">
        <v>841.7</v>
      </c>
      <c r="K171" s="75"/>
      <c r="L171" s="51">
        <v>94.32</v>
      </c>
    </row>
    <row r="172" spans="1:12" ht="15.75" thickBot="1" x14ac:dyDescent="0.25">
      <c r="A172" s="25">
        <f>A155</f>
        <v>2</v>
      </c>
      <c r="B172" s="26">
        <f>B155</f>
        <v>4</v>
      </c>
      <c r="C172" s="175" t="s">
        <v>4</v>
      </c>
      <c r="D172" s="177"/>
      <c r="E172" s="166"/>
      <c r="F172" s="167">
        <f>F161+F171</f>
        <v>1335</v>
      </c>
      <c r="G172" s="167">
        <f t="shared" ref="G172" si="48">G161+G171</f>
        <v>51</v>
      </c>
      <c r="H172" s="167">
        <f t="shared" ref="H172" si="49">H161+H171</f>
        <v>30.520000000000003</v>
      </c>
      <c r="I172" s="167">
        <f t="shared" ref="I172" si="50">I161+I171</f>
        <v>218.34</v>
      </c>
      <c r="J172" s="167">
        <f t="shared" ref="J172:L172" si="51">J161+J171</f>
        <v>1356.8000000000002</v>
      </c>
      <c r="K172" s="167"/>
      <c r="L172" s="168">
        <f t="shared" si="51"/>
        <v>176.37</v>
      </c>
    </row>
    <row r="173" spans="1:12" ht="15" x14ac:dyDescent="0.25">
      <c r="A173" s="17">
        <v>2</v>
      </c>
      <c r="B173" s="18">
        <v>5</v>
      </c>
      <c r="C173" s="19" t="s">
        <v>20</v>
      </c>
      <c r="D173" s="155" t="s">
        <v>21</v>
      </c>
      <c r="E173" s="38" t="s">
        <v>141</v>
      </c>
      <c r="F173" s="67">
        <v>170</v>
      </c>
      <c r="G173" s="67">
        <v>12.5</v>
      </c>
      <c r="H173" s="67">
        <v>4.2</v>
      </c>
      <c r="I173" s="67">
        <v>15.4</v>
      </c>
      <c r="J173" s="67">
        <v>149.19999999999999</v>
      </c>
      <c r="K173" s="67">
        <v>354</v>
      </c>
      <c r="L173" s="49">
        <v>75.319999999999993</v>
      </c>
    </row>
    <row r="174" spans="1:12" ht="15" x14ac:dyDescent="0.25">
      <c r="A174" s="20"/>
      <c r="B174" s="13"/>
      <c r="C174" s="9"/>
      <c r="D174" s="155"/>
      <c r="E174" s="38" t="s">
        <v>142</v>
      </c>
      <c r="F174" s="67">
        <v>10</v>
      </c>
      <c r="G174" s="67">
        <v>2.2999999999999998</v>
      </c>
      <c r="H174" s="67">
        <v>3</v>
      </c>
      <c r="I174" s="67">
        <v>0</v>
      </c>
      <c r="J174" s="67">
        <v>35.799999999999997</v>
      </c>
      <c r="K174" s="67">
        <v>75</v>
      </c>
      <c r="L174" s="49">
        <v>6.54</v>
      </c>
    </row>
    <row r="175" spans="1:12" ht="15" x14ac:dyDescent="0.25">
      <c r="A175" s="20"/>
      <c r="B175" s="13"/>
      <c r="C175" s="9"/>
      <c r="D175" s="155" t="s">
        <v>22</v>
      </c>
      <c r="E175" s="38" t="s">
        <v>39</v>
      </c>
      <c r="F175" s="67">
        <v>180</v>
      </c>
      <c r="G175" s="67">
        <v>3</v>
      </c>
      <c r="H175" s="67">
        <v>2.6</v>
      </c>
      <c r="I175" s="67">
        <v>12.4</v>
      </c>
      <c r="J175" s="67">
        <v>84.6</v>
      </c>
      <c r="K175" s="67">
        <v>462</v>
      </c>
      <c r="L175" s="49">
        <v>9.36</v>
      </c>
    </row>
    <row r="176" spans="1:12" ht="15" x14ac:dyDescent="0.25">
      <c r="A176" s="20"/>
      <c r="B176" s="13"/>
      <c r="C176" s="9"/>
      <c r="D176" s="155" t="s">
        <v>24</v>
      </c>
      <c r="E176" s="38" t="s">
        <v>96</v>
      </c>
      <c r="F176" s="67">
        <v>100</v>
      </c>
      <c r="G176" s="67">
        <v>0.4</v>
      </c>
      <c r="H176" s="67">
        <v>0.4</v>
      </c>
      <c r="I176" s="67">
        <v>9.8000000000000007</v>
      </c>
      <c r="J176" s="67">
        <v>46.9</v>
      </c>
      <c r="K176" s="67">
        <v>112</v>
      </c>
      <c r="L176" s="49">
        <v>8</v>
      </c>
    </row>
    <row r="177" spans="1:12" ht="15.75" x14ac:dyDescent="0.25">
      <c r="A177" s="20"/>
      <c r="B177" s="13"/>
      <c r="C177" s="9"/>
      <c r="D177" s="155" t="s">
        <v>23</v>
      </c>
      <c r="E177" s="43" t="s">
        <v>40</v>
      </c>
      <c r="F177" s="67">
        <v>50</v>
      </c>
      <c r="G177" s="67">
        <v>3.8</v>
      </c>
      <c r="H177" s="67">
        <v>0.4</v>
      </c>
      <c r="I177" s="67">
        <v>24.5</v>
      </c>
      <c r="J177" s="67">
        <v>116.7</v>
      </c>
      <c r="K177" s="67">
        <v>573</v>
      </c>
      <c r="L177" s="49">
        <v>2.94</v>
      </c>
    </row>
    <row r="178" spans="1:12" ht="15" x14ac:dyDescent="0.25">
      <c r="A178" s="20"/>
      <c r="B178" s="13"/>
      <c r="C178" s="9"/>
      <c r="D178" s="5" t="s">
        <v>23</v>
      </c>
      <c r="E178" s="31" t="s">
        <v>41</v>
      </c>
      <c r="F178" s="72">
        <v>20</v>
      </c>
      <c r="G178" s="72">
        <v>1.6</v>
      </c>
      <c r="H178" s="72">
        <v>0.3</v>
      </c>
      <c r="I178" s="72">
        <v>8.1</v>
      </c>
      <c r="J178" s="72">
        <v>41.6</v>
      </c>
      <c r="K178" s="72">
        <v>574</v>
      </c>
      <c r="L178" s="55">
        <v>1.59</v>
      </c>
    </row>
    <row r="179" spans="1:12" ht="15.75" customHeight="1" x14ac:dyDescent="0.25">
      <c r="A179" s="21"/>
      <c r="B179" s="15"/>
      <c r="C179" s="6"/>
      <c r="D179" s="16" t="s">
        <v>33</v>
      </c>
      <c r="E179" s="7"/>
      <c r="F179" s="74">
        <v>530</v>
      </c>
      <c r="G179" s="74">
        <v>23.6</v>
      </c>
      <c r="H179" s="74">
        <v>10.9</v>
      </c>
      <c r="I179" s="74">
        <v>70.2</v>
      </c>
      <c r="J179" s="74">
        <v>474.8</v>
      </c>
      <c r="K179" s="74"/>
      <c r="L179" s="51">
        <v>103.75</v>
      </c>
    </row>
    <row r="180" spans="1:12" ht="15" x14ac:dyDescent="0.25">
      <c r="A180" s="22">
        <f>A173</f>
        <v>2</v>
      </c>
      <c r="B180" s="11">
        <f>B173</f>
        <v>5</v>
      </c>
      <c r="C180" s="8" t="s">
        <v>25</v>
      </c>
      <c r="D180" s="155" t="s">
        <v>26</v>
      </c>
      <c r="E180" s="38" t="s">
        <v>52</v>
      </c>
      <c r="F180" s="67">
        <v>60</v>
      </c>
      <c r="G180" s="67">
        <v>0.96</v>
      </c>
      <c r="H180" s="67">
        <v>3.78</v>
      </c>
      <c r="I180" s="170">
        <v>4.4400000000000004</v>
      </c>
      <c r="J180" s="67">
        <v>54.48</v>
      </c>
      <c r="K180" s="67" t="s">
        <v>98</v>
      </c>
      <c r="L180" s="49">
        <v>7.2</v>
      </c>
    </row>
    <row r="181" spans="1:12" ht="15" x14ac:dyDescent="0.25">
      <c r="A181" s="20"/>
      <c r="B181" s="13"/>
      <c r="C181" s="9"/>
      <c r="D181" s="155" t="s">
        <v>27</v>
      </c>
      <c r="E181" s="38" t="s">
        <v>143</v>
      </c>
      <c r="F181" s="67">
        <v>200</v>
      </c>
      <c r="G181" s="67">
        <v>4.28</v>
      </c>
      <c r="H181" s="67">
        <v>7.43</v>
      </c>
      <c r="I181" s="170">
        <v>8.82</v>
      </c>
      <c r="J181" s="67">
        <v>119.66</v>
      </c>
      <c r="K181" s="67">
        <v>128</v>
      </c>
      <c r="L181" s="49">
        <v>14.45</v>
      </c>
    </row>
    <row r="182" spans="1:12" ht="15" x14ac:dyDescent="0.25">
      <c r="A182" s="20"/>
      <c r="B182" s="13"/>
      <c r="C182" s="9"/>
      <c r="D182" s="155" t="s">
        <v>28</v>
      </c>
      <c r="E182" s="38" t="s">
        <v>144</v>
      </c>
      <c r="F182" s="67">
        <v>110</v>
      </c>
      <c r="G182" s="67">
        <v>10.45</v>
      </c>
      <c r="H182" s="67">
        <v>16.829999999999998</v>
      </c>
      <c r="I182" s="170">
        <v>12.54</v>
      </c>
      <c r="J182" s="67">
        <v>243.1</v>
      </c>
      <c r="K182" s="67">
        <v>390</v>
      </c>
      <c r="L182" s="49">
        <v>64.28</v>
      </c>
    </row>
    <row r="183" spans="1:12" ht="15" x14ac:dyDescent="0.25">
      <c r="A183" s="20"/>
      <c r="B183" s="13"/>
      <c r="C183" s="9"/>
      <c r="D183" s="155" t="s">
        <v>29</v>
      </c>
      <c r="E183" s="38" t="s">
        <v>42</v>
      </c>
      <c r="F183" s="67">
        <v>150</v>
      </c>
      <c r="G183" s="67">
        <v>3.15</v>
      </c>
      <c r="H183" s="67">
        <v>6.6</v>
      </c>
      <c r="I183" s="170">
        <v>16.350000000000001</v>
      </c>
      <c r="J183" s="67">
        <v>138</v>
      </c>
      <c r="K183" s="67">
        <v>429</v>
      </c>
      <c r="L183" s="49">
        <v>17.88</v>
      </c>
    </row>
    <row r="184" spans="1:12" ht="15" x14ac:dyDescent="0.25">
      <c r="A184" s="20"/>
      <c r="B184" s="13"/>
      <c r="C184" s="9"/>
      <c r="D184" s="155" t="s">
        <v>85</v>
      </c>
      <c r="E184" s="38" t="s">
        <v>94</v>
      </c>
      <c r="F184" s="67">
        <v>200</v>
      </c>
      <c r="G184" s="67">
        <v>0.5</v>
      </c>
      <c r="H184" s="67">
        <v>0.2</v>
      </c>
      <c r="I184" s="170">
        <v>23.1</v>
      </c>
      <c r="J184" s="67">
        <v>96</v>
      </c>
      <c r="K184" s="67">
        <v>507</v>
      </c>
      <c r="L184" s="49">
        <v>5.0599999999999996</v>
      </c>
    </row>
    <row r="185" spans="1:12" ht="15" x14ac:dyDescent="0.25">
      <c r="A185" s="20"/>
      <c r="B185" s="13"/>
      <c r="C185" s="9"/>
      <c r="D185" s="155" t="s">
        <v>31</v>
      </c>
      <c r="E185" s="38" t="s">
        <v>40</v>
      </c>
      <c r="F185" s="67">
        <v>30</v>
      </c>
      <c r="G185" s="67">
        <v>2.2999999999999998</v>
      </c>
      <c r="H185" s="67">
        <v>0.24</v>
      </c>
      <c r="I185" s="170" t="s">
        <v>145</v>
      </c>
      <c r="J185" s="67">
        <v>70.5</v>
      </c>
      <c r="K185" s="67">
        <v>108</v>
      </c>
      <c r="L185" s="49">
        <v>1.76</v>
      </c>
    </row>
    <row r="186" spans="1:12" ht="15" x14ac:dyDescent="0.25">
      <c r="A186" s="20"/>
      <c r="B186" s="13"/>
      <c r="C186" s="9"/>
      <c r="D186" s="47" t="s">
        <v>32</v>
      </c>
      <c r="E186" s="31" t="s">
        <v>41</v>
      </c>
      <c r="F186" s="72">
        <v>30</v>
      </c>
      <c r="G186" s="72">
        <v>1.98</v>
      </c>
      <c r="H186" s="72">
        <v>0.36</v>
      </c>
      <c r="I186" s="171">
        <v>10.02</v>
      </c>
      <c r="J186" s="72">
        <v>52.2</v>
      </c>
      <c r="K186" s="72">
        <v>109</v>
      </c>
      <c r="L186" s="55">
        <v>2.38</v>
      </c>
    </row>
    <row r="187" spans="1:12" ht="15" x14ac:dyDescent="0.25">
      <c r="A187" s="20"/>
      <c r="B187" s="13"/>
      <c r="C187" s="9"/>
      <c r="D187" s="5"/>
      <c r="E187" s="31" t="s">
        <v>120</v>
      </c>
      <c r="F187" s="72">
        <v>50</v>
      </c>
      <c r="G187" s="72">
        <v>2.25</v>
      </c>
      <c r="H187" s="72">
        <v>2.9</v>
      </c>
      <c r="I187" s="171">
        <v>22.3</v>
      </c>
      <c r="J187" s="72">
        <v>125.1</v>
      </c>
      <c r="K187" s="72">
        <v>590</v>
      </c>
      <c r="L187" s="55">
        <v>41</v>
      </c>
    </row>
    <row r="188" spans="1:12" ht="15" x14ac:dyDescent="0.25">
      <c r="A188" s="20"/>
      <c r="B188" s="13"/>
      <c r="C188" s="9"/>
      <c r="D188" s="5"/>
      <c r="E188" s="31"/>
      <c r="F188" s="72"/>
      <c r="G188" s="72"/>
      <c r="H188" s="72"/>
      <c r="I188" s="72"/>
      <c r="J188" s="72"/>
      <c r="K188" s="72"/>
      <c r="L188" s="55"/>
    </row>
    <row r="189" spans="1:12" ht="15" x14ac:dyDescent="0.25">
      <c r="A189" s="21"/>
      <c r="B189" s="15"/>
      <c r="C189" s="6"/>
      <c r="D189" s="16" t="s">
        <v>33</v>
      </c>
      <c r="E189" s="7"/>
      <c r="F189" s="74">
        <v>830</v>
      </c>
      <c r="G189" s="74">
        <v>25.87</v>
      </c>
      <c r="H189" s="74">
        <v>38.340000000000003</v>
      </c>
      <c r="I189" s="74">
        <v>112.27</v>
      </c>
      <c r="J189" s="74">
        <v>899.04</v>
      </c>
      <c r="K189" s="75"/>
      <c r="L189" s="51">
        <v>154.01</v>
      </c>
    </row>
    <row r="190" spans="1:12" ht="15.75" thickBot="1" x14ac:dyDescent="0.25">
      <c r="A190" s="25">
        <f>A173</f>
        <v>2</v>
      </c>
      <c r="B190" s="26">
        <f>B173</f>
        <v>5</v>
      </c>
      <c r="C190" s="175" t="s">
        <v>4</v>
      </c>
      <c r="D190" s="176"/>
      <c r="E190" s="27"/>
      <c r="F190" s="76">
        <f>F179+F189</f>
        <v>1360</v>
      </c>
      <c r="G190" s="76">
        <f t="shared" ref="G190" si="52">G179+G189</f>
        <v>49.47</v>
      </c>
      <c r="H190" s="76">
        <f t="shared" ref="H190" si="53">H179+H189</f>
        <v>49.24</v>
      </c>
      <c r="I190" s="76">
        <f t="shared" ref="I190" si="54">I179+I189</f>
        <v>182.47</v>
      </c>
      <c r="J190" s="76">
        <f t="shared" ref="J190" si="55">J179+J189</f>
        <v>1373.84</v>
      </c>
      <c r="K190" s="76"/>
      <c r="L190" s="56">
        <f>L179+L189</f>
        <v>257.76</v>
      </c>
    </row>
    <row r="191" spans="1:12" ht="13.5" thickBot="1" x14ac:dyDescent="0.25">
      <c r="A191" s="23"/>
      <c r="B191" s="24"/>
      <c r="C191" s="180" t="s">
        <v>5</v>
      </c>
      <c r="D191" s="180"/>
      <c r="E191" s="180"/>
      <c r="F191" s="92">
        <f>(F21+F40+F59+F78+F97+F116+F135+F154+F172+F190)/(IF(F21=0,0,1)+IF(F40=0,0,1)+IF(F59=0,0,1)+IF(F78=0,0,1)+IF(F97=0,0,1)+IF(F116=0,0,1)+IF(F135=0,0,1)+IF(F154=0,0,1)+IF(F172=0,0,1)+IF(F190=0,0,1))</f>
        <v>1394.5</v>
      </c>
      <c r="G191" s="66">
        <f>(G21+G40+G59+G78+G97+G116+G135+G154+G172+G190)/(IF(G21=0,0,1)+IF(G40=0,0,1)+IF(G59=0,0,1)+IF(G78=0,0,1)+IF(G97=0,0,1)+IF(G116=0,0,1)+IF(G135=0,0,1)+IF(G154=0,0,1)+IF(G172=0,0,1)+IF(G190=0,0,1))</f>
        <v>53.134</v>
      </c>
      <c r="H191" s="66">
        <f>(H21+H40+H59+H78+H97+H116+H135+H154+H172+H190)/(IF(H21=0,0,1)+IF(H40=0,0,1)+IF(H59=0,0,1)+IF(H78=0,0,1)+IF(H97=0,0,1)+IF(H116=0,0,1)+IF(H135=0,0,1)+IF(H154=0,0,1)+IF(H172=0,0,1)+IF(H190=0,0,1))</f>
        <v>43.145999999999994</v>
      </c>
      <c r="I191" s="66">
        <f>(I21+I40+I59+I78+I97+I116+I135+I154+I172+I190)/(IF(I21=0,0,1)+IF(I40=0,0,1)+IF(I59=0,0,1)+IF(I78=0,0,1)+IF(I97=0,0,1)+IF(I116=0,0,1)+IF(I135=0,0,1)+IF(I154=0,0,1)+IF(I172=0,0,1)+IF(I190=0,0,1))</f>
        <v>193.32599999999999</v>
      </c>
      <c r="J191" s="66">
        <f>(J21+J40+J59+J78+J97+J116+J135+J154+J172+J190)/(IF(J21=0,0,1)+IF(J40=0,0,1)+IF(J59=0,0,1)+IF(J78=0,0,1)+IF(J97=0,0,1)+IF(J116=0,0,1)+IF(J135=0,0,1)+IF(J154=0,0,1)+IF(J172=0,0,1)+IF(J190=0,0,1))</f>
        <v>1385.3029999999999</v>
      </c>
      <c r="K191" s="92"/>
      <c r="L191" s="65">
        <f>(L21+L40+L59+L78+L97+L116+L135+L154+L172+L190)/(IF(L21=0,0,1)+IF(L40=0,0,1)+IF(L59=0,0,1)+IF(L78=0,0,1)+IF(L97=0,0,1)+IF(L116=0,0,1)+IF(L135=0,0,1)+IF(L154=0,0,1)+IF(L172=0,0,1)+IF(L190=0,0,1))</f>
        <v>191.43700000000001</v>
      </c>
    </row>
  </sheetData>
  <mergeCells count="14">
    <mergeCell ref="C78:D78"/>
    <mergeCell ref="C97:D97"/>
    <mergeCell ref="C21:D21"/>
    <mergeCell ref="C191:E191"/>
    <mergeCell ref="C190:D190"/>
    <mergeCell ref="C116:D116"/>
    <mergeCell ref="C135:D135"/>
    <mergeCell ref="C154:D154"/>
    <mergeCell ref="C172:D172"/>
    <mergeCell ref="C1:E1"/>
    <mergeCell ref="H1:K1"/>
    <mergeCell ref="H2:K2"/>
    <mergeCell ref="C40:D40"/>
    <mergeCell ref="C59:D59"/>
  </mergeCells>
  <phoneticPr fontId="19" type="noConversion"/>
  <pageMargins left="0.7" right="0.7" top="0.75" bottom="0.75" header="0.3" footer="0.3"/>
  <pageSetup paperSize="9" orientation="landscape" r:id="rId1"/>
  <ignoredErrors>
    <ignoredError sqref="F132:L132 V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H32"/>
  <sheetViews>
    <sheetView workbookViewId="0">
      <selection activeCell="F27" sqref="F27:F31"/>
    </sheetView>
  </sheetViews>
  <sheetFormatPr defaultRowHeight="15" x14ac:dyDescent="0.25"/>
  <sheetData>
    <row r="8" spans="6:8" x14ac:dyDescent="0.25">
      <c r="H8" s="49">
        <v>23.94</v>
      </c>
    </row>
    <row r="9" spans="6:8" x14ac:dyDescent="0.25">
      <c r="F9" s="116">
        <f>Лист1!L61</f>
        <v>17.88</v>
      </c>
      <c r="H9" s="49"/>
    </row>
    <row r="10" spans="6:8" x14ac:dyDescent="0.25">
      <c r="F10" s="116">
        <f>Лист1!L62</f>
        <v>8.36</v>
      </c>
      <c r="H10" s="49" t="s">
        <v>45</v>
      </c>
    </row>
    <row r="11" spans="6:8" x14ac:dyDescent="0.25">
      <c r="F11" s="116">
        <f>Лист1!L63</f>
        <v>15</v>
      </c>
      <c r="H11" s="49" t="s">
        <v>46</v>
      </c>
    </row>
    <row r="12" spans="6:8" x14ac:dyDescent="0.25">
      <c r="F12" s="116">
        <f>Лист1!L64</f>
        <v>1.76</v>
      </c>
      <c r="H12" s="49" t="s">
        <v>47</v>
      </c>
    </row>
    <row r="13" spans="6:8" x14ac:dyDescent="0.25">
      <c r="F13" s="116">
        <f>Лист1!L65</f>
        <v>2.38</v>
      </c>
    </row>
    <row r="27" spans="6:6" x14ac:dyDescent="0.25">
      <c r="F27" s="116">
        <f t="shared" ref="F27:F31" si="0">H8</f>
        <v>23.94</v>
      </c>
    </row>
    <row r="28" spans="6:6" x14ac:dyDescent="0.25">
      <c r="F28" s="116">
        <f t="shared" si="0"/>
        <v>0</v>
      </c>
    </row>
    <row r="29" spans="6:6" x14ac:dyDescent="0.25">
      <c r="F29" s="116" t="str">
        <f t="shared" si="0"/>
        <v>52,18</v>
      </c>
    </row>
    <row r="30" spans="6:6" x14ac:dyDescent="0.25">
      <c r="F30" s="116" t="str">
        <f t="shared" si="0"/>
        <v>2,18</v>
      </c>
    </row>
    <row r="31" spans="6:6" x14ac:dyDescent="0.25">
      <c r="F31" s="116" t="str">
        <f t="shared" si="0"/>
        <v>1,17</v>
      </c>
    </row>
    <row r="32" spans="6:6" x14ac:dyDescent="0.25">
      <c r="F32" s="116">
        <f>F27+F28+F29+F30+F31</f>
        <v>79.470000000000013</v>
      </c>
    </row>
  </sheetData>
  <pageMargins left="0.7" right="0.7" top="0.75" bottom="0.75" header="0.3" footer="0.3"/>
  <ignoredErrors>
    <ignoredError sqref="H10:H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Чуб</cp:lastModifiedBy>
  <cp:lastPrinted>2023-12-06T13:30:47Z</cp:lastPrinted>
  <dcterms:created xsi:type="dcterms:W3CDTF">2022-05-16T14:23:56Z</dcterms:created>
  <dcterms:modified xsi:type="dcterms:W3CDTF">2024-02-11T09:10:25Z</dcterms:modified>
</cp:coreProperties>
</file>